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bookViews>
    <workbookView xWindow="-120" yWindow="-120" windowWidth="29040" windowHeight="15840" firstSheet="8" activeTab="16"/>
  </bookViews>
  <sheets>
    <sheet name="Summer 2007" sheetId="8" r:id="rId1"/>
    <sheet name="Summer 2008" sheetId="7" r:id="rId2"/>
    <sheet name="Summer 2009" sheetId="6" r:id="rId3"/>
    <sheet name="Summer 2010" sheetId="4" r:id="rId4"/>
    <sheet name="Summer 2011" sheetId="5" r:id="rId5"/>
    <sheet name="Summer 2012" sheetId="9" r:id="rId6"/>
    <sheet name="Summer 2013" sheetId="10" r:id="rId7"/>
    <sheet name="Summer 2014" sheetId="11" r:id="rId8"/>
    <sheet name="Summer 2015" sheetId="12" r:id="rId9"/>
    <sheet name="Summer 2016" sheetId="13" r:id="rId10"/>
    <sheet name="Summer 2017" sheetId="14" r:id="rId11"/>
    <sheet name="Summer 2018" sheetId="15" r:id="rId12"/>
    <sheet name="Summer 2019" sheetId="16" r:id="rId13"/>
    <sheet name="Summer 2020" sheetId="17" r:id="rId14"/>
    <sheet name="Summer 2021" sheetId="18" r:id="rId15"/>
    <sheet name="Summer 2022" sheetId="19" r:id="rId16"/>
    <sheet name="Summer 2023" sheetId="20" r:id="rId17"/>
  </sheets>
  <externalReferences>
    <externalReference r:id="rId18"/>
  </externalReferences>
  <definedNames>
    <definedName name="_xlnm.Print_Area" localSheetId="0">'Summer 2007'!$A$2:$I$61</definedName>
    <definedName name="_xlnm.Print_Area" localSheetId="1">'Summer 2008'!$A$2:$I$60</definedName>
    <definedName name="_xlnm.Print_Area" localSheetId="2">'Summer 2009'!$A$2:$I$60</definedName>
    <definedName name="_xlnm.Print_Area" localSheetId="3">'Summer 2010'!$A$2:$I$53</definedName>
    <definedName name="_xlnm.Print_Area" localSheetId="4">'Summer 2011'!$A$2:$I$59</definedName>
    <definedName name="_xlnm.Print_Area" localSheetId="5">'Summer 2012'!$A$2:$I$59</definedName>
    <definedName name="_xlnm.Print_Area" localSheetId="6">'Summer 2013'!$A$2:$I$59</definedName>
    <definedName name="_xlnm.Print_Area" localSheetId="7">'Summer 2014'!$A$2:$I$59</definedName>
    <definedName name="_xlnm.Print_Area" localSheetId="8">'Summer 2015'!$A$2:$I$59</definedName>
    <definedName name="_xlnm.Print_Area" localSheetId="9">'Summer 2016'!$A$2:$I$59</definedName>
    <definedName name="_xlnm.Print_Area" localSheetId="10">'Summer 2017'!$A$2:$I$59</definedName>
    <definedName name="_xlnm.Print_Area" localSheetId="11">'Summer 2018'!$A$2:$I$59</definedName>
    <definedName name="_xlnm.Print_Area" localSheetId="12">'Summer 2019'!$A$2:$I$58</definedName>
    <definedName name="_xlnm.Print_Area" localSheetId="13">'Summer 2020'!$A$2:$I$59</definedName>
    <definedName name="_xlnm.Print_Area" localSheetId="14">'Summer 2021'!$A$2:$I$59</definedName>
    <definedName name="_xlnm.Print_Area" localSheetId="15">'Summer 2022'!$A$2:$I$59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0" l="1"/>
  <c r="G54" i="20" s="1"/>
  <c r="D55" i="20"/>
  <c r="E53" i="20" s="1"/>
  <c r="B55" i="20"/>
  <c r="C54" i="20" s="1"/>
  <c r="H54" i="20"/>
  <c r="Q53" i="20"/>
  <c r="R51" i="20" s="1"/>
  <c r="O53" i="20"/>
  <c r="P52" i="20" s="1"/>
  <c r="M53" i="20"/>
  <c r="N51" i="20" s="1"/>
  <c r="H53" i="20"/>
  <c r="S52" i="20"/>
  <c r="S51" i="20"/>
  <c r="P51" i="20"/>
  <c r="F49" i="20"/>
  <c r="D49" i="20"/>
  <c r="E47" i="20" s="1"/>
  <c r="B49" i="20"/>
  <c r="C47" i="20" s="1"/>
  <c r="H48" i="20"/>
  <c r="C48" i="20"/>
  <c r="Q47" i="20"/>
  <c r="R46" i="20" s="1"/>
  <c r="O47" i="20"/>
  <c r="P45" i="20" s="1"/>
  <c r="M47" i="20"/>
  <c r="S47" i="20" s="1"/>
  <c r="T45" i="20" s="1"/>
  <c r="H47" i="20"/>
  <c r="S46" i="20"/>
  <c r="S45" i="20"/>
  <c r="R45" i="20"/>
  <c r="F45" i="20"/>
  <c r="G44" i="20" s="1"/>
  <c r="D45" i="20"/>
  <c r="E44" i="20" s="1"/>
  <c r="B45" i="20"/>
  <c r="C44" i="20" s="1"/>
  <c r="H44" i="20"/>
  <c r="Q43" i="20"/>
  <c r="R42" i="20" s="1"/>
  <c r="O43" i="20"/>
  <c r="S43" i="20" s="1"/>
  <c r="T42" i="20" s="1"/>
  <c r="M43" i="20"/>
  <c r="N42" i="20" s="1"/>
  <c r="H43" i="20"/>
  <c r="S42" i="20"/>
  <c r="S41" i="20"/>
  <c r="R41" i="20"/>
  <c r="R43" i="20" s="1"/>
  <c r="P41" i="20"/>
  <c r="N41" i="20"/>
  <c r="F41" i="20"/>
  <c r="G39" i="20" s="1"/>
  <c r="D41" i="20"/>
  <c r="E38" i="20" s="1"/>
  <c r="B41" i="20"/>
  <c r="C39" i="20" s="1"/>
  <c r="H40" i="20"/>
  <c r="Q39" i="20"/>
  <c r="O39" i="20"/>
  <c r="P37" i="20" s="1"/>
  <c r="M39" i="20"/>
  <c r="N37" i="20" s="1"/>
  <c r="H39" i="20"/>
  <c r="S38" i="20"/>
  <c r="R38" i="20"/>
  <c r="H38" i="20"/>
  <c r="C38" i="20"/>
  <c r="S37" i="20"/>
  <c r="R37" i="20"/>
  <c r="S36" i="20"/>
  <c r="R36" i="20"/>
  <c r="F33" i="20"/>
  <c r="G29" i="20" s="1"/>
  <c r="D33" i="20"/>
  <c r="E29" i="20" s="1"/>
  <c r="B33" i="20"/>
  <c r="C31" i="20" s="1"/>
  <c r="H32" i="20"/>
  <c r="Q31" i="20"/>
  <c r="R21" i="20" s="1"/>
  <c r="O31" i="20"/>
  <c r="M31" i="20"/>
  <c r="H31" i="20"/>
  <c r="S30" i="20"/>
  <c r="P30" i="20"/>
  <c r="N30" i="20"/>
  <c r="H30" i="20"/>
  <c r="S29" i="20"/>
  <c r="P29" i="20"/>
  <c r="N29" i="20"/>
  <c r="H29" i="20"/>
  <c r="S28" i="20"/>
  <c r="P28" i="20"/>
  <c r="N28" i="20"/>
  <c r="H28" i="20"/>
  <c r="S27" i="20"/>
  <c r="P27" i="20"/>
  <c r="N27" i="20"/>
  <c r="H27" i="20"/>
  <c r="S26" i="20"/>
  <c r="P26" i="20"/>
  <c r="N26" i="20"/>
  <c r="H26" i="20"/>
  <c r="S25" i="20"/>
  <c r="P25" i="20"/>
  <c r="N25" i="20"/>
  <c r="H25" i="20"/>
  <c r="S24" i="20"/>
  <c r="P24" i="20"/>
  <c r="N24" i="20"/>
  <c r="H24" i="20"/>
  <c r="S23" i="20"/>
  <c r="P23" i="20"/>
  <c r="N23" i="20"/>
  <c r="H23" i="20"/>
  <c r="S22" i="20"/>
  <c r="P22" i="20"/>
  <c r="N22" i="20"/>
  <c r="S21" i="20"/>
  <c r="P21" i="20"/>
  <c r="N21" i="20"/>
  <c r="F21" i="20"/>
  <c r="G16" i="20" s="1"/>
  <c r="D21" i="20"/>
  <c r="E20" i="20" s="1"/>
  <c r="B21" i="20"/>
  <c r="C13" i="20" s="1"/>
  <c r="H20" i="20"/>
  <c r="Q19" i="20"/>
  <c r="R17" i="20" s="1"/>
  <c r="O19" i="20"/>
  <c r="P18" i="20" s="1"/>
  <c r="M19" i="20"/>
  <c r="N10" i="20" s="1"/>
  <c r="H19" i="20"/>
  <c r="S18" i="20"/>
  <c r="H18" i="20"/>
  <c r="S17" i="20"/>
  <c r="H17" i="20"/>
  <c r="S16" i="20"/>
  <c r="H16" i="20"/>
  <c r="S15" i="20"/>
  <c r="P15" i="20"/>
  <c r="N15" i="20"/>
  <c r="H15" i="20"/>
  <c r="S14" i="20"/>
  <c r="H14" i="20"/>
  <c r="S13" i="20"/>
  <c r="H13" i="20"/>
  <c r="S12" i="20"/>
  <c r="H12" i="20"/>
  <c r="S11" i="20"/>
  <c r="P11" i="20"/>
  <c r="N11" i="20"/>
  <c r="S10" i="20"/>
  <c r="F10" i="20"/>
  <c r="G9" i="20" s="1"/>
  <c r="D10" i="20"/>
  <c r="E9" i="20" s="1"/>
  <c r="B10" i="20"/>
  <c r="C9" i="20" s="1"/>
  <c r="H9" i="20"/>
  <c r="Q8" i="20"/>
  <c r="R7" i="20" s="1"/>
  <c r="O8" i="20"/>
  <c r="S8" i="20" s="1"/>
  <c r="M8" i="20"/>
  <c r="H8" i="20"/>
  <c r="S7" i="20"/>
  <c r="N7" i="20"/>
  <c r="S6" i="20"/>
  <c r="R6" i="20"/>
  <c r="P6" i="20"/>
  <c r="N6" i="20"/>
  <c r="P53" i="20" l="1"/>
  <c r="R12" i="20"/>
  <c r="R47" i="20"/>
  <c r="P47" i="20"/>
  <c r="R24" i="20"/>
  <c r="N43" i="20"/>
  <c r="R15" i="20"/>
  <c r="R28" i="20"/>
  <c r="N46" i="20"/>
  <c r="N52" i="20"/>
  <c r="N53" i="20" s="1"/>
  <c r="S53" i="20"/>
  <c r="T51" i="20" s="1"/>
  <c r="G43" i="20"/>
  <c r="H41" i="20"/>
  <c r="P46" i="20"/>
  <c r="T7" i="20"/>
  <c r="N36" i="20"/>
  <c r="N39" i="20" s="1"/>
  <c r="N38" i="20"/>
  <c r="S39" i="20"/>
  <c r="T37" i="20" s="1"/>
  <c r="R52" i="20"/>
  <c r="R53" i="20" s="1"/>
  <c r="R11" i="20"/>
  <c r="R14" i="20"/>
  <c r="R16" i="20"/>
  <c r="P31" i="20"/>
  <c r="P36" i="20"/>
  <c r="P38" i="20"/>
  <c r="R18" i="20"/>
  <c r="R8" i="20"/>
  <c r="N8" i="20"/>
  <c r="T41" i="20"/>
  <c r="T43" i="20" s="1"/>
  <c r="T46" i="20"/>
  <c r="R39" i="20"/>
  <c r="C49" i="20"/>
  <c r="E48" i="20"/>
  <c r="E49" i="20" s="1"/>
  <c r="G45" i="20"/>
  <c r="E43" i="20"/>
  <c r="E45" i="20" s="1"/>
  <c r="C40" i="20"/>
  <c r="G31" i="20"/>
  <c r="G28" i="20"/>
  <c r="G25" i="20"/>
  <c r="N31" i="20"/>
  <c r="C18" i="20"/>
  <c r="C14" i="20"/>
  <c r="C12" i="20"/>
  <c r="C20" i="20"/>
  <c r="C15" i="20"/>
  <c r="C19" i="20"/>
  <c r="C16" i="20"/>
  <c r="C17" i="20"/>
  <c r="E19" i="20"/>
  <c r="E8" i="20"/>
  <c r="E10" i="20" s="1"/>
  <c r="G8" i="20"/>
  <c r="G10" i="20" s="1"/>
  <c r="G53" i="20"/>
  <c r="G55" i="20" s="1"/>
  <c r="H55" i="20"/>
  <c r="I54" i="20" s="1"/>
  <c r="H49" i="20"/>
  <c r="I47" i="20" s="1"/>
  <c r="C43" i="20"/>
  <c r="C45" i="20" s="1"/>
  <c r="C41" i="20"/>
  <c r="G24" i="20"/>
  <c r="G27" i="20"/>
  <c r="G30" i="20"/>
  <c r="G32" i="20"/>
  <c r="G23" i="20"/>
  <c r="G26" i="20"/>
  <c r="E27" i="20"/>
  <c r="E23" i="20"/>
  <c r="E31" i="20"/>
  <c r="E24" i="20"/>
  <c r="E28" i="20"/>
  <c r="H33" i="20"/>
  <c r="I24" i="20" s="1"/>
  <c r="C24" i="20"/>
  <c r="C28" i="20"/>
  <c r="E16" i="20"/>
  <c r="E18" i="20"/>
  <c r="E13" i="20"/>
  <c r="E15" i="20"/>
  <c r="E12" i="20"/>
  <c r="G13" i="20"/>
  <c r="G17" i="20"/>
  <c r="E14" i="20"/>
  <c r="E17" i="20"/>
  <c r="H21" i="20"/>
  <c r="I19" i="20" s="1"/>
  <c r="C8" i="20"/>
  <c r="C10" i="20" s="1"/>
  <c r="I38" i="20"/>
  <c r="I40" i="20"/>
  <c r="T6" i="20"/>
  <c r="T8" i="20" s="1"/>
  <c r="P39" i="20"/>
  <c r="T47" i="20"/>
  <c r="I39" i="20"/>
  <c r="N12" i="20"/>
  <c r="S31" i="20"/>
  <c r="T29" i="20" s="1"/>
  <c r="N45" i="20"/>
  <c r="N47" i="20" s="1"/>
  <c r="P10" i="20"/>
  <c r="N13" i="20"/>
  <c r="R30" i="20"/>
  <c r="C32" i="20"/>
  <c r="P7" i="20"/>
  <c r="P8" i="20" s="1"/>
  <c r="R10" i="20"/>
  <c r="P13" i="20"/>
  <c r="G15" i="20"/>
  <c r="P17" i="20"/>
  <c r="G19" i="20"/>
  <c r="C26" i="20"/>
  <c r="C30" i="20"/>
  <c r="E32" i="20"/>
  <c r="G38" i="20"/>
  <c r="P42" i="20"/>
  <c r="P43" i="20" s="1"/>
  <c r="H10" i="20"/>
  <c r="I9" i="20" s="1"/>
  <c r="G20" i="20"/>
  <c r="G18" i="20"/>
  <c r="C25" i="20"/>
  <c r="N17" i="20"/>
  <c r="R22" i="20"/>
  <c r="E25" i="20"/>
  <c r="E54" i="20"/>
  <c r="E55" i="20" s="1"/>
  <c r="R13" i="20"/>
  <c r="N14" i="20"/>
  <c r="N18" i="20"/>
  <c r="S19" i="20"/>
  <c r="T15" i="20" s="1"/>
  <c r="R23" i="20"/>
  <c r="E26" i="20"/>
  <c r="R27" i="20"/>
  <c r="E30" i="20"/>
  <c r="E39" i="20"/>
  <c r="E41" i="20" s="1"/>
  <c r="C53" i="20"/>
  <c r="C55" i="20" s="1"/>
  <c r="H45" i="20"/>
  <c r="I44" i="20" s="1"/>
  <c r="N16" i="20"/>
  <c r="R25" i="20"/>
  <c r="R29" i="20"/>
  <c r="P12" i="20"/>
  <c r="G14" i="20"/>
  <c r="P16" i="20"/>
  <c r="C29" i="20"/>
  <c r="E40" i="20"/>
  <c r="R26" i="20"/>
  <c r="G40" i="20"/>
  <c r="G12" i="20"/>
  <c r="P14" i="20"/>
  <c r="C23" i="20"/>
  <c r="C27" i="20"/>
  <c r="F55" i="19"/>
  <c r="G54" i="19" s="1"/>
  <c r="D55" i="19"/>
  <c r="E53" i="19" s="1"/>
  <c r="B55" i="19"/>
  <c r="C54" i="19" s="1"/>
  <c r="H54" i="19"/>
  <c r="Q53" i="19"/>
  <c r="O53" i="19"/>
  <c r="P51" i="19" s="1"/>
  <c r="M53" i="19"/>
  <c r="H53" i="19"/>
  <c r="S52" i="19"/>
  <c r="R52" i="19"/>
  <c r="P52" i="19"/>
  <c r="N52" i="19"/>
  <c r="S51" i="19"/>
  <c r="R51" i="19"/>
  <c r="F49" i="19"/>
  <c r="D49" i="19"/>
  <c r="E48" i="19" s="1"/>
  <c r="B49" i="19"/>
  <c r="C48" i="19" s="1"/>
  <c r="H48" i="19"/>
  <c r="Q47" i="19"/>
  <c r="O47" i="19"/>
  <c r="M47" i="19"/>
  <c r="H47" i="19"/>
  <c r="S46" i="19"/>
  <c r="R46" i="19"/>
  <c r="N46" i="19"/>
  <c r="S45" i="19"/>
  <c r="R45" i="19"/>
  <c r="P45" i="19"/>
  <c r="N45" i="19"/>
  <c r="F45" i="19"/>
  <c r="G43" i="19" s="1"/>
  <c r="D45" i="19"/>
  <c r="E44" i="19" s="1"/>
  <c r="B45" i="19"/>
  <c r="C43" i="19" s="1"/>
  <c r="H44" i="19"/>
  <c r="Q43" i="19"/>
  <c r="R42" i="19" s="1"/>
  <c r="O43" i="19"/>
  <c r="M43" i="19"/>
  <c r="H43" i="19"/>
  <c r="S42" i="19"/>
  <c r="N42" i="19"/>
  <c r="S41" i="19"/>
  <c r="R41" i="19"/>
  <c r="P41" i="19"/>
  <c r="N41" i="19"/>
  <c r="F41" i="19"/>
  <c r="G39" i="19" s="1"/>
  <c r="D41" i="19"/>
  <c r="E39" i="19" s="1"/>
  <c r="B41" i="19"/>
  <c r="C39" i="19" s="1"/>
  <c r="H40" i="19"/>
  <c r="Q39" i="19"/>
  <c r="R36" i="19" s="1"/>
  <c r="O39" i="19"/>
  <c r="P37" i="19" s="1"/>
  <c r="M39" i="19"/>
  <c r="H39" i="19"/>
  <c r="S38" i="19"/>
  <c r="N38" i="19"/>
  <c r="H38" i="19"/>
  <c r="S37" i="19"/>
  <c r="R37" i="19"/>
  <c r="N37" i="19"/>
  <c r="S36" i="19"/>
  <c r="N36" i="19"/>
  <c r="F33" i="19"/>
  <c r="G28" i="19" s="1"/>
  <c r="D33" i="19"/>
  <c r="E30" i="19" s="1"/>
  <c r="B33" i="19"/>
  <c r="C27" i="19" s="1"/>
  <c r="H32" i="19"/>
  <c r="Q31" i="19"/>
  <c r="R21" i="19" s="1"/>
  <c r="O31" i="19"/>
  <c r="P29" i="19" s="1"/>
  <c r="M31" i="19"/>
  <c r="H31" i="19"/>
  <c r="S30" i="19"/>
  <c r="R30" i="19"/>
  <c r="P30" i="19"/>
  <c r="N30" i="19"/>
  <c r="H30" i="19"/>
  <c r="S29" i="19"/>
  <c r="N29" i="19"/>
  <c r="H29" i="19"/>
  <c r="S28" i="19"/>
  <c r="N28" i="19"/>
  <c r="H28" i="19"/>
  <c r="S27" i="19"/>
  <c r="P27" i="19"/>
  <c r="N27" i="19"/>
  <c r="H27" i="19"/>
  <c r="S26" i="19"/>
  <c r="R26" i="19"/>
  <c r="P26" i="19"/>
  <c r="N26" i="19"/>
  <c r="H26" i="19"/>
  <c r="S25" i="19"/>
  <c r="N25" i="19"/>
  <c r="H25" i="19"/>
  <c r="S24" i="19"/>
  <c r="P24" i="19"/>
  <c r="N24" i="19"/>
  <c r="H24" i="19"/>
  <c r="S23" i="19"/>
  <c r="P23" i="19"/>
  <c r="N23" i="19"/>
  <c r="H23" i="19"/>
  <c r="S22" i="19"/>
  <c r="P22" i="19"/>
  <c r="N22" i="19"/>
  <c r="S21" i="19"/>
  <c r="N21" i="19"/>
  <c r="F21" i="19"/>
  <c r="G19" i="19" s="1"/>
  <c r="D21" i="19"/>
  <c r="E19" i="19" s="1"/>
  <c r="B21" i="19"/>
  <c r="C17" i="19" s="1"/>
  <c r="H20" i="19"/>
  <c r="Q19" i="19"/>
  <c r="R17" i="19" s="1"/>
  <c r="O19" i="19"/>
  <c r="P18" i="19" s="1"/>
  <c r="M19" i="19"/>
  <c r="N10" i="19" s="1"/>
  <c r="H19" i="19"/>
  <c r="S18" i="19"/>
  <c r="H18" i="19"/>
  <c r="S17" i="19"/>
  <c r="H17" i="19"/>
  <c r="S16" i="19"/>
  <c r="H16" i="19"/>
  <c r="S15" i="19"/>
  <c r="H15" i="19"/>
  <c r="S14" i="19"/>
  <c r="H14" i="19"/>
  <c r="S13" i="19"/>
  <c r="H13" i="19"/>
  <c r="S12" i="19"/>
  <c r="H12" i="19"/>
  <c r="S11" i="19"/>
  <c r="S10" i="19"/>
  <c r="F10" i="19"/>
  <c r="G8" i="19" s="1"/>
  <c r="D10" i="19"/>
  <c r="E9" i="19" s="1"/>
  <c r="B10" i="19"/>
  <c r="C9" i="19" s="1"/>
  <c r="H9" i="19"/>
  <c r="Q8" i="19"/>
  <c r="O8" i="19"/>
  <c r="P7" i="19" s="1"/>
  <c r="M8" i="19"/>
  <c r="N6" i="19" s="1"/>
  <c r="N8" i="19" s="1"/>
  <c r="H8" i="19"/>
  <c r="S7" i="19"/>
  <c r="R7" i="19"/>
  <c r="N7" i="19"/>
  <c r="S6" i="19"/>
  <c r="R6" i="19"/>
  <c r="P6" i="19"/>
  <c r="P8" i="19" s="1"/>
  <c r="T18" i="20" l="1"/>
  <c r="T52" i="20"/>
  <c r="T53" i="20" s="1"/>
  <c r="N19" i="20"/>
  <c r="T36" i="20"/>
  <c r="T38" i="20"/>
  <c r="R43" i="19"/>
  <c r="P10" i="19"/>
  <c r="R14" i="19"/>
  <c r="E23" i="19"/>
  <c r="R38" i="19"/>
  <c r="S53" i="19"/>
  <c r="T52" i="19" s="1"/>
  <c r="R18" i="19"/>
  <c r="R53" i="19"/>
  <c r="N43" i="19"/>
  <c r="R8" i="19"/>
  <c r="R47" i="19"/>
  <c r="R19" i="20"/>
  <c r="R31" i="20"/>
  <c r="I53" i="20"/>
  <c r="I55" i="20" s="1"/>
  <c r="G33" i="20"/>
  <c r="E33" i="20"/>
  <c r="C21" i="20"/>
  <c r="E21" i="20"/>
  <c r="G21" i="20"/>
  <c r="I48" i="20"/>
  <c r="I49" i="20" s="1"/>
  <c r="I43" i="20"/>
  <c r="I45" i="20" s="1"/>
  <c r="I29" i="20"/>
  <c r="I30" i="20"/>
  <c r="I25" i="20"/>
  <c r="I23" i="20"/>
  <c r="I26" i="20"/>
  <c r="I31" i="20"/>
  <c r="I28" i="20"/>
  <c r="I32" i="20"/>
  <c r="I27" i="20"/>
  <c r="I12" i="20"/>
  <c r="I20" i="20"/>
  <c r="I17" i="20"/>
  <c r="I14" i="20"/>
  <c r="I18" i="20"/>
  <c r="I15" i="20"/>
  <c r="I16" i="20"/>
  <c r="I13" i="20"/>
  <c r="I8" i="20"/>
  <c r="I10" i="20" s="1"/>
  <c r="T25" i="20"/>
  <c r="T13" i="20"/>
  <c r="T17" i="20"/>
  <c r="T12" i="20"/>
  <c r="T10" i="20"/>
  <c r="T11" i="20"/>
  <c r="I41" i="20"/>
  <c r="T24" i="20"/>
  <c r="C33" i="20"/>
  <c r="P19" i="20"/>
  <c r="T30" i="20"/>
  <c r="T26" i="20"/>
  <c r="T22" i="20"/>
  <c r="T27" i="20"/>
  <c r="T23" i="20"/>
  <c r="T28" i="20"/>
  <c r="G41" i="20"/>
  <c r="T14" i="20"/>
  <c r="T21" i="20"/>
  <c r="T16" i="20"/>
  <c r="P12" i="19"/>
  <c r="P16" i="19"/>
  <c r="S31" i="19"/>
  <c r="T23" i="19" s="1"/>
  <c r="G53" i="19"/>
  <c r="R12" i="19"/>
  <c r="R16" i="19"/>
  <c r="P28" i="19"/>
  <c r="S43" i="19"/>
  <c r="T42" i="19" s="1"/>
  <c r="N13" i="19"/>
  <c r="N17" i="19"/>
  <c r="P21" i="19"/>
  <c r="P31" i="19" s="1"/>
  <c r="R28" i="19"/>
  <c r="N15" i="19"/>
  <c r="P15" i="19"/>
  <c r="R24" i="19"/>
  <c r="P13" i="19"/>
  <c r="P17" i="19"/>
  <c r="G40" i="19"/>
  <c r="P11" i="19"/>
  <c r="S47" i="19"/>
  <c r="P25" i="19"/>
  <c r="N39" i="19"/>
  <c r="P14" i="19"/>
  <c r="R22" i="19"/>
  <c r="R39" i="19"/>
  <c r="N51" i="19"/>
  <c r="N53" i="19" s="1"/>
  <c r="N11" i="19"/>
  <c r="N47" i="19"/>
  <c r="P53" i="19"/>
  <c r="E26" i="19"/>
  <c r="E32" i="19"/>
  <c r="E8" i="19"/>
  <c r="E10" i="19" s="1"/>
  <c r="G12" i="19"/>
  <c r="G15" i="19"/>
  <c r="G16" i="19"/>
  <c r="G20" i="19"/>
  <c r="G13" i="19"/>
  <c r="G14" i="19"/>
  <c r="G9" i="19"/>
  <c r="G10" i="19" s="1"/>
  <c r="H55" i="19"/>
  <c r="I54" i="19" s="1"/>
  <c r="H49" i="19"/>
  <c r="I47" i="19" s="1"/>
  <c r="E43" i="19"/>
  <c r="E45" i="19" s="1"/>
  <c r="C47" i="19"/>
  <c r="C49" i="19" s="1"/>
  <c r="N31" i="19"/>
  <c r="C15" i="19"/>
  <c r="C18" i="19"/>
  <c r="C20" i="19"/>
  <c r="C12" i="19"/>
  <c r="C14" i="19"/>
  <c r="C16" i="19"/>
  <c r="G44" i="19"/>
  <c r="G45" i="19" s="1"/>
  <c r="G38" i="19"/>
  <c r="G27" i="19"/>
  <c r="G32" i="19"/>
  <c r="G25" i="19"/>
  <c r="G30" i="19"/>
  <c r="G23" i="19"/>
  <c r="G24" i="19"/>
  <c r="G26" i="19"/>
  <c r="G31" i="19"/>
  <c r="G29" i="19"/>
  <c r="G17" i="19"/>
  <c r="G18" i="19"/>
  <c r="E25" i="19"/>
  <c r="E24" i="19"/>
  <c r="E27" i="19"/>
  <c r="E29" i="19"/>
  <c r="E28" i="19"/>
  <c r="E31" i="19"/>
  <c r="E20" i="19"/>
  <c r="E14" i="19"/>
  <c r="E17" i="19"/>
  <c r="E13" i="19"/>
  <c r="E16" i="19"/>
  <c r="E12" i="19"/>
  <c r="E15" i="19"/>
  <c r="E18" i="19"/>
  <c r="H10" i="19"/>
  <c r="I9" i="19" s="1"/>
  <c r="E40" i="19"/>
  <c r="E38" i="19"/>
  <c r="E47" i="19"/>
  <c r="E49" i="19" s="1"/>
  <c r="E54" i="19"/>
  <c r="E55" i="19" s="1"/>
  <c r="H45" i="19"/>
  <c r="I43" i="19" s="1"/>
  <c r="C44" i="19"/>
  <c r="C45" i="19" s="1"/>
  <c r="C40" i="19"/>
  <c r="C38" i="19"/>
  <c r="C41" i="19" s="1"/>
  <c r="C26" i="19"/>
  <c r="C32" i="19"/>
  <c r="C25" i="19"/>
  <c r="C24" i="19"/>
  <c r="H33" i="19"/>
  <c r="I28" i="19" s="1"/>
  <c r="C30" i="19"/>
  <c r="C23" i="19"/>
  <c r="C29" i="19"/>
  <c r="C31" i="19"/>
  <c r="C28" i="19"/>
  <c r="C19" i="19"/>
  <c r="C13" i="19"/>
  <c r="H21" i="19"/>
  <c r="I13" i="19" s="1"/>
  <c r="C8" i="19"/>
  <c r="C10" i="19" s="1"/>
  <c r="T29" i="19"/>
  <c r="T45" i="19"/>
  <c r="T46" i="19"/>
  <c r="G55" i="19"/>
  <c r="S8" i="19"/>
  <c r="T7" i="19" s="1"/>
  <c r="S39" i="19"/>
  <c r="T38" i="19" s="1"/>
  <c r="R10" i="19"/>
  <c r="P38" i="19"/>
  <c r="H41" i="19"/>
  <c r="I40" i="19" s="1"/>
  <c r="P42" i="19"/>
  <c r="P43" i="19" s="1"/>
  <c r="P46" i="19"/>
  <c r="P47" i="19" s="1"/>
  <c r="R11" i="19"/>
  <c r="N12" i="19"/>
  <c r="R13" i="19"/>
  <c r="N14" i="19"/>
  <c r="R15" i="19"/>
  <c r="N16" i="19"/>
  <c r="N18" i="19"/>
  <c r="S19" i="19"/>
  <c r="T18" i="19" s="1"/>
  <c r="R23" i="19"/>
  <c r="R25" i="19"/>
  <c r="R27" i="19"/>
  <c r="R29" i="19"/>
  <c r="P36" i="19"/>
  <c r="C53" i="19"/>
  <c r="C55" i="19" s="1"/>
  <c r="H17" i="18"/>
  <c r="T39" i="20" l="1"/>
  <c r="T25" i="19"/>
  <c r="E41" i="19"/>
  <c r="T28" i="19"/>
  <c r="T22" i="19"/>
  <c r="T27" i="19"/>
  <c r="T21" i="19"/>
  <c r="T31" i="19" s="1"/>
  <c r="G41" i="19"/>
  <c r="T51" i="19"/>
  <c r="T53" i="19" s="1"/>
  <c r="T30" i="19"/>
  <c r="T24" i="19"/>
  <c r="T26" i="19"/>
  <c r="P19" i="19"/>
  <c r="I33" i="20"/>
  <c r="I21" i="20"/>
  <c r="T31" i="20"/>
  <c r="T19" i="20"/>
  <c r="R19" i="19"/>
  <c r="R31" i="19"/>
  <c r="T47" i="19"/>
  <c r="T6" i="19"/>
  <c r="T8" i="19" s="1"/>
  <c r="T41" i="19"/>
  <c r="T43" i="19" s="1"/>
  <c r="N19" i="19"/>
  <c r="I44" i="19"/>
  <c r="I45" i="19" s="1"/>
  <c r="G21" i="19"/>
  <c r="I8" i="19"/>
  <c r="I10" i="19" s="1"/>
  <c r="I53" i="19"/>
  <c r="I55" i="19" s="1"/>
  <c r="I48" i="19"/>
  <c r="I49" i="19" s="1"/>
  <c r="G33" i="19"/>
  <c r="E33" i="19"/>
  <c r="I14" i="19"/>
  <c r="E21" i="19"/>
  <c r="C33" i="19"/>
  <c r="I25" i="19"/>
  <c r="I30" i="19"/>
  <c r="I24" i="19"/>
  <c r="I29" i="19"/>
  <c r="I23" i="19"/>
  <c r="I31" i="19"/>
  <c r="I26" i="19"/>
  <c r="I32" i="19"/>
  <c r="I27" i="19"/>
  <c r="C21" i="19"/>
  <c r="I17" i="19"/>
  <c r="I12" i="19"/>
  <c r="I15" i="19"/>
  <c r="I16" i="19"/>
  <c r="I18" i="19"/>
  <c r="I19" i="19"/>
  <c r="I20" i="19"/>
  <c r="P39" i="19"/>
  <c r="I38" i="19"/>
  <c r="I39" i="19"/>
  <c r="T17" i="19"/>
  <c r="T15" i="19"/>
  <c r="T16" i="19"/>
  <c r="T14" i="19"/>
  <c r="T12" i="19"/>
  <c r="T11" i="19"/>
  <c r="T13" i="19"/>
  <c r="T37" i="19"/>
  <c r="T36" i="19"/>
  <c r="T10" i="19"/>
  <c r="F55" i="18"/>
  <c r="G54" i="18" s="1"/>
  <c r="D55" i="18"/>
  <c r="E53" i="18" s="1"/>
  <c r="B55" i="18"/>
  <c r="C54" i="18" s="1"/>
  <c r="H54" i="18"/>
  <c r="Q53" i="18"/>
  <c r="R51" i="18" s="1"/>
  <c r="O53" i="18"/>
  <c r="M53" i="18"/>
  <c r="H53" i="18"/>
  <c r="G53" i="18"/>
  <c r="G55" i="18" s="1"/>
  <c r="S52" i="18"/>
  <c r="P52" i="18"/>
  <c r="S51" i="18"/>
  <c r="P51" i="18"/>
  <c r="N51" i="18"/>
  <c r="F49" i="18"/>
  <c r="D49" i="18"/>
  <c r="E48" i="18" s="1"/>
  <c r="B49" i="18"/>
  <c r="C48" i="18" s="1"/>
  <c r="H48" i="18"/>
  <c r="Q47" i="18"/>
  <c r="R46" i="18" s="1"/>
  <c r="O47" i="18"/>
  <c r="P45" i="18" s="1"/>
  <c r="M47" i="18"/>
  <c r="N46" i="18" s="1"/>
  <c r="H47" i="18"/>
  <c r="S46" i="18"/>
  <c r="S45" i="18"/>
  <c r="R45" i="18"/>
  <c r="N45" i="18"/>
  <c r="F45" i="18"/>
  <c r="G43" i="18" s="1"/>
  <c r="D45" i="18"/>
  <c r="E44" i="18" s="1"/>
  <c r="B45" i="18"/>
  <c r="C44" i="18" s="1"/>
  <c r="H44" i="18"/>
  <c r="Q43" i="18"/>
  <c r="R41" i="18" s="1"/>
  <c r="O43" i="18"/>
  <c r="P42" i="18" s="1"/>
  <c r="M43" i="18"/>
  <c r="N42" i="18" s="1"/>
  <c r="H43" i="18"/>
  <c r="S42" i="18"/>
  <c r="S41" i="18"/>
  <c r="P41" i="18"/>
  <c r="P43" i="18" s="1"/>
  <c r="N41" i="18"/>
  <c r="F41" i="18"/>
  <c r="G38" i="18" s="1"/>
  <c r="D41" i="18"/>
  <c r="E39" i="18" s="1"/>
  <c r="B41" i="18"/>
  <c r="C40" i="18" s="1"/>
  <c r="H40" i="18"/>
  <c r="Q39" i="18"/>
  <c r="O39" i="18"/>
  <c r="P37" i="18" s="1"/>
  <c r="M39" i="18"/>
  <c r="N36" i="18" s="1"/>
  <c r="H39" i="18"/>
  <c r="S38" i="18"/>
  <c r="R38" i="18"/>
  <c r="H38" i="18"/>
  <c r="S37" i="18"/>
  <c r="R37" i="18"/>
  <c r="N37" i="18"/>
  <c r="S36" i="18"/>
  <c r="R36" i="18"/>
  <c r="F33" i="18"/>
  <c r="G30" i="18" s="1"/>
  <c r="D33" i="18"/>
  <c r="E30" i="18" s="1"/>
  <c r="B33" i="18"/>
  <c r="C23" i="18" s="1"/>
  <c r="H32" i="18"/>
  <c r="Q31" i="18"/>
  <c r="R21" i="18" s="1"/>
  <c r="O31" i="18"/>
  <c r="P29" i="18" s="1"/>
  <c r="M31" i="18"/>
  <c r="H31" i="18"/>
  <c r="S30" i="18"/>
  <c r="N30" i="18"/>
  <c r="H30" i="18"/>
  <c r="S29" i="18"/>
  <c r="N29" i="18"/>
  <c r="H29" i="18"/>
  <c r="S28" i="18"/>
  <c r="R28" i="18"/>
  <c r="N28" i="18"/>
  <c r="H28" i="18"/>
  <c r="S27" i="18"/>
  <c r="N27" i="18"/>
  <c r="H27" i="18"/>
  <c r="S26" i="18"/>
  <c r="R26" i="18"/>
  <c r="N26" i="18"/>
  <c r="H26" i="18"/>
  <c r="S25" i="18"/>
  <c r="N25" i="18"/>
  <c r="H25" i="18"/>
  <c r="S24" i="18"/>
  <c r="R24" i="18"/>
  <c r="N24" i="18"/>
  <c r="H24" i="18"/>
  <c r="S23" i="18"/>
  <c r="N23" i="18"/>
  <c r="H23" i="18"/>
  <c r="S22" i="18"/>
  <c r="R22" i="18"/>
  <c r="N22" i="18"/>
  <c r="S21" i="18"/>
  <c r="P21" i="18"/>
  <c r="N21" i="18"/>
  <c r="F21" i="18"/>
  <c r="G16" i="18" s="1"/>
  <c r="D21" i="18"/>
  <c r="E18" i="18" s="1"/>
  <c r="B21" i="18"/>
  <c r="C20" i="18" s="1"/>
  <c r="H20" i="18"/>
  <c r="Q19" i="18"/>
  <c r="R17" i="18" s="1"/>
  <c r="O19" i="18"/>
  <c r="P17" i="18" s="1"/>
  <c r="M19" i="18"/>
  <c r="N10" i="18" s="1"/>
  <c r="H19" i="18"/>
  <c r="S18" i="18"/>
  <c r="R18" i="18"/>
  <c r="P18" i="18"/>
  <c r="H18" i="18"/>
  <c r="S17" i="18"/>
  <c r="S16" i="18"/>
  <c r="H16" i="18"/>
  <c r="S15" i="18"/>
  <c r="N15" i="18"/>
  <c r="H15" i="18"/>
  <c r="S14" i="18"/>
  <c r="R14" i="18"/>
  <c r="P14" i="18"/>
  <c r="H14" i="18"/>
  <c r="S13" i="18"/>
  <c r="H13" i="18"/>
  <c r="S12" i="18"/>
  <c r="R12" i="18"/>
  <c r="H12" i="18"/>
  <c r="S11" i="18"/>
  <c r="N11" i="18"/>
  <c r="S10" i="18"/>
  <c r="F10" i="18"/>
  <c r="G9" i="18" s="1"/>
  <c r="D10" i="18"/>
  <c r="E8" i="18" s="1"/>
  <c r="B10" i="18"/>
  <c r="C9" i="18" s="1"/>
  <c r="H9" i="18"/>
  <c r="Q8" i="18"/>
  <c r="R6" i="18" s="1"/>
  <c r="O8" i="18"/>
  <c r="P7" i="18" s="1"/>
  <c r="M8" i="18"/>
  <c r="N7" i="18" s="1"/>
  <c r="H8" i="18"/>
  <c r="G8" i="18"/>
  <c r="S7" i="18"/>
  <c r="S6" i="18"/>
  <c r="N13" i="18" l="1"/>
  <c r="S31" i="18"/>
  <c r="N43" i="18"/>
  <c r="R52" i="18"/>
  <c r="N17" i="18"/>
  <c r="T21" i="18"/>
  <c r="P22" i="18"/>
  <c r="P24" i="18"/>
  <c r="P26" i="18"/>
  <c r="P28" i="18"/>
  <c r="P30" i="18"/>
  <c r="R42" i="18"/>
  <c r="R30" i="18"/>
  <c r="N38" i="18"/>
  <c r="R39" i="18"/>
  <c r="T39" i="19"/>
  <c r="G18" i="18"/>
  <c r="P10" i="18"/>
  <c r="G19" i="18"/>
  <c r="R47" i="18"/>
  <c r="N6" i="18"/>
  <c r="N8" i="18" s="1"/>
  <c r="S19" i="18"/>
  <c r="T13" i="18" s="1"/>
  <c r="G31" i="18"/>
  <c r="P6" i="18"/>
  <c r="P8" i="18" s="1"/>
  <c r="E43" i="18"/>
  <c r="E45" i="18" s="1"/>
  <c r="S53" i="18"/>
  <c r="T51" i="18" s="1"/>
  <c r="R8" i="18"/>
  <c r="G14" i="18"/>
  <c r="N39" i="18"/>
  <c r="S47" i="18"/>
  <c r="R53" i="18"/>
  <c r="P53" i="18"/>
  <c r="R7" i="18"/>
  <c r="P12" i="18"/>
  <c r="P16" i="18"/>
  <c r="G20" i="18"/>
  <c r="N47" i="18"/>
  <c r="R16" i="18"/>
  <c r="R43" i="18"/>
  <c r="G40" i="18"/>
  <c r="G41" i="18" s="1"/>
  <c r="G13" i="18"/>
  <c r="G17" i="18"/>
  <c r="I41" i="19"/>
  <c r="I33" i="19"/>
  <c r="I21" i="19"/>
  <c r="T19" i="19"/>
  <c r="H41" i="18"/>
  <c r="I38" i="18" s="1"/>
  <c r="G39" i="18"/>
  <c r="G44" i="18"/>
  <c r="G45" i="18" s="1"/>
  <c r="E40" i="18"/>
  <c r="E38" i="18"/>
  <c r="E54" i="18"/>
  <c r="E55" i="18" s="1"/>
  <c r="H55" i="18"/>
  <c r="I53" i="18" s="1"/>
  <c r="H49" i="18"/>
  <c r="I48" i="18" s="1"/>
  <c r="C47" i="18"/>
  <c r="C49" i="18" s="1"/>
  <c r="H45" i="18"/>
  <c r="I44" i="18" s="1"/>
  <c r="C38" i="18"/>
  <c r="G10" i="18"/>
  <c r="G12" i="18"/>
  <c r="G15" i="18"/>
  <c r="G32" i="18"/>
  <c r="G23" i="18"/>
  <c r="G24" i="18"/>
  <c r="G27" i="18"/>
  <c r="G28" i="18"/>
  <c r="G25" i="18"/>
  <c r="G26" i="18"/>
  <c r="G29" i="18"/>
  <c r="E25" i="18"/>
  <c r="E23" i="18"/>
  <c r="E31" i="18"/>
  <c r="E29" i="18"/>
  <c r="E27" i="18"/>
  <c r="E13" i="18"/>
  <c r="E17" i="18"/>
  <c r="E15" i="18"/>
  <c r="E19" i="18"/>
  <c r="E9" i="18"/>
  <c r="E10" i="18" s="1"/>
  <c r="N31" i="18"/>
  <c r="C27" i="18"/>
  <c r="C29" i="18"/>
  <c r="C24" i="18"/>
  <c r="H33" i="18"/>
  <c r="I31" i="18" s="1"/>
  <c r="C26" i="18"/>
  <c r="C28" i="18"/>
  <c r="C31" i="18"/>
  <c r="C25" i="18"/>
  <c r="C30" i="18"/>
  <c r="C32" i="18"/>
  <c r="C14" i="18"/>
  <c r="C18" i="18"/>
  <c r="C16" i="18"/>
  <c r="C12" i="18"/>
  <c r="H21" i="18"/>
  <c r="I13" i="18" s="1"/>
  <c r="C13" i="18"/>
  <c r="C15" i="18"/>
  <c r="C17" i="18"/>
  <c r="C19" i="18"/>
  <c r="H10" i="18"/>
  <c r="I9" i="18" s="1"/>
  <c r="T10" i="18"/>
  <c r="T11" i="18"/>
  <c r="T18" i="18"/>
  <c r="T16" i="18"/>
  <c r="T14" i="18"/>
  <c r="T17" i="18"/>
  <c r="T15" i="18"/>
  <c r="T30" i="18"/>
  <c r="T28" i="18"/>
  <c r="T26" i="18"/>
  <c r="T24" i="18"/>
  <c r="T22" i="18"/>
  <c r="T27" i="18"/>
  <c r="T23" i="18"/>
  <c r="T29" i="18"/>
  <c r="T25" i="18"/>
  <c r="T45" i="18"/>
  <c r="T46" i="18"/>
  <c r="N53" i="18"/>
  <c r="I54" i="18"/>
  <c r="S8" i="18"/>
  <c r="S39" i="18"/>
  <c r="T36" i="18" s="1"/>
  <c r="S43" i="18"/>
  <c r="C8" i="18"/>
  <c r="C10" i="18" s="1"/>
  <c r="R10" i="18"/>
  <c r="P11" i="18"/>
  <c r="P13" i="18"/>
  <c r="P15" i="18"/>
  <c r="E20" i="18"/>
  <c r="P23" i="18"/>
  <c r="P25" i="18"/>
  <c r="P27" i="18"/>
  <c r="E32" i="18"/>
  <c r="P38" i="18"/>
  <c r="C39" i="18"/>
  <c r="C43" i="18"/>
  <c r="C45" i="18" s="1"/>
  <c r="P46" i="18"/>
  <c r="P47" i="18" s="1"/>
  <c r="N52" i="18"/>
  <c r="R11" i="18"/>
  <c r="E12" i="18"/>
  <c r="N12" i="18"/>
  <c r="R13" i="18"/>
  <c r="E14" i="18"/>
  <c r="N14" i="18"/>
  <c r="R15" i="18"/>
  <c r="E16" i="18"/>
  <c r="N16" i="18"/>
  <c r="N18" i="18"/>
  <c r="R23" i="18"/>
  <c r="E24" i="18"/>
  <c r="R25" i="18"/>
  <c r="E26" i="18"/>
  <c r="R27" i="18"/>
  <c r="E28" i="18"/>
  <c r="R29" i="18"/>
  <c r="P36" i="18"/>
  <c r="E47" i="18"/>
  <c r="E49" i="18" s="1"/>
  <c r="C53" i="18"/>
  <c r="C55" i="18" s="1"/>
  <c r="D41" i="17"/>
  <c r="E39" i="17" s="1"/>
  <c r="F55" i="17"/>
  <c r="G54" i="17" s="1"/>
  <c r="D55" i="17"/>
  <c r="E54" i="17" s="1"/>
  <c r="B55" i="17"/>
  <c r="C54" i="17" s="1"/>
  <c r="H54" i="17"/>
  <c r="Q53" i="17"/>
  <c r="R52" i="17" s="1"/>
  <c r="O53" i="17"/>
  <c r="P51" i="17" s="1"/>
  <c r="M53" i="17"/>
  <c r="N51" i="17" s="1"/>
  <c r="H53" i="17"/>
  <c r="E53" i="17"/>
  <c r="S52" i="17"/>
  <c r="S51" i="17"/>
  <c r="F49" i="17"/>
  <c r="D49" i="17"/>
  <c r="E48" i="17" s="1"/>
  <c r="B49" i="17"/>
  <c r="C48" i="17" s="1"/>
  <c r="H48" i="17"/>
  <c r="Q47" i="17"/>
  <c r="R46" i="17" s="1"/>
  <c r="O47" i="17"/>
  <c r="P45" i="17" s="1"/>
  <c r="M47" i="17"/>
  <c r="N45" i="17" s="1"/>
  <c r="H47" i="17"/>
  <c r="S46" i="17"/>
  <c r="N46" i="17"/>
  <c r="S45" i="17"/>
  <c r="R45" i="17"/>
  <c r="F45" i="17"/>
  <c r="G43" i="17" s="1"/>
  <c r="D45" i="17"/>
  <c r="E43" i="17" s="1"/>
  <c r="B45" i="17"/>
  <c r="C44" i="17" s="1"/>
  <c r="H44" i="17"/>
  <c r="E44" i="17"/>
  <c r="Q43" i="17"/>
  <c r="R41" i="17" s="1"/>
  <c r="O43" i="17"/>
  <c r="P42" i="17" s="1"/>
  <c r="M43" i="17"/>
  <c r="N41" i="17" s="1"/>
  <c r="N43" i="17" s="1"/>
  <c r="H43" i="17"/>
  <c r="S42" i="17"/>
  <c r="N42" i="17"/>
  <c r="S41" i="17"/>
  <c r="P41" i="17"/>
  <c r="P43" i="17" s="1"/>
  <c r="F41" i="17"/>
  <c r="G38" i="17" s="1"/>
  <c r="B41" i="17"/>
  <c r="C40" i="17" s="1"/>
  <c r="H40" i="17"/>
  <c r="Q39" i="17"/>
  <c r="O39" i="17"/>
  <c r="P37" i="17" s="1"/>
  <c r="M39" i="17"/>
  <c r="N36" i="17" s="1"/>
  <c r="H39" i="17"/>
  <c r="S38" i="17"/>
  <c r="R38" i="17"/>
  <c r="N38" i="17"/>
  <c r="H38" i="17"/>
  <c r="S37" i="17"/>
  <c r="R37" i="17"/>
  <c r="N37" i="17"/>
  <c r="S36" i="17"/>
  <c r="R36" i="17"/>
  <c r="F33" i="17"/>
  <c r="G31" i="17" s="1"/>
  <c r="D33" i="17"/>
  <c r="E32" i="17" s="1"/>
  <c r="B33" i="17"/>
  <c r="C31" i="17" s="1"/>
  <c r="H32" i="17"/>
  <c r="Q31" i="17"/>
  <c r="R21" i="17" s="1"/>
  <c r="O31" i="17"/>
  <c r="P29" i="17" s="1"/>
  <c r="M31" i="17"/>
  <c r="H31" i="17"/>
  <c r="S30" i="17"/>
  <c r="R30" i="17"/>
  <c r="P30" i="17"/>
  <c r="N30" i="17"/>
  <c r="H30" i="17"/>
  <c r="S29" i="17"/>
  <c r="N29" i="17"/>
  <c r="H29" i="17"/>
  <c r="S28" i="17"/>
  <c r="P28" i="17"/>
  <c r="N28" i="17"/>
  <c r="H28" i="17"/>
  <c r="S27" i="17"/>
  <c r="N27" i="17"/>
  <c r="H27" i="17"/>
  <c r="S26" i="17"/>
  <c r="P26" i="17"/>
  <c r="N26" i="17"/>
  <c r="H26" i="17"/>
  <c r="S25" i="17"/>
  <c r="N25" i="17"/>
  <c r="H25" i="17"/>
  <c r="S24" i="17"/>
  <c r="P24" i="17"/>
  <c r="N24" i="17"/>
  <c r="H24" i="17"/>
  <c r="S23" i="17"/>
  <c r="N23" i="17"/>
  <c r="H23" i="17"/>
  <c r="S22" i="17"/>
  <c r="P22" i="17"/>
  <c r="N22" i="17"/>
  <c r="S21" i="17"/>
  <c r="P21" i="17"/>
  <c r="N21" i="17"/>
  <c r="F21" i="17"/>
  <c r="G14" i="17" s="1"/>
  <c r="D21" i="17"/>
  <c r="E20" i="17" s="1"/>
  <c r="B21" i="17"/>
  <c r="C18" i="17" s="1"/>
  <c r="H20" i="17"/>
  <c r="Q19" i="17"/>
  <c r="R17" i="17" s="1"/>
  <c r="O19" i="17"/>
  <c r="P17" i="17" s="1"/>
  <c r="M19" i="17"/>
  <c r="N10" i="17" s="1"/>
  <c r="H19" i="17"/>
  <c r="S18" i="17"/>
  <c r="H18" i="17"/>
  <c r="S17" i="17"/>
  <c r="N17" i="17"/>
  <c r="H17" i="17"/>
  <c r="S16" i="17"/>
  <c r="H16" i="17"/>
  <c r="S15" i="17"/>
  <c r="N15" i="17"/>
  <c r="H15" i="17"/>
  <c r="S14" i="17"/>
  <c r="H14" i="17"/>
  <c r="S13" i="17"/>
  <c r="N13" i="17"/>
  <c r="H13" i="17"/>
  <c r="S12" i="17"/>
  <c r="P12" i="17"/>
  <c r="H12" i="17"/>
  <c r="S11" i="17"/>
  <c r="N11" i="17"/>
  <c r="S10" i="17"/>
  <c r="F10" i="17"/>
  <c r="G9" i="17" s="1"/>
  <c r="D10" i="17"/>
  <c r="E8" i="17" s="1"/>
  <c r="B10" i="17"/>
  <c r="C8" i="17" s="1"/>
  <c r="H9" i="17"/>
  <c r="Q8" i="17"/>
  <c r="R6" i="17" s="1"/>
  <c r="O8" i="17"/>
  <c r="P6" i="17" s="1"/>
  <c r="M8" i="17"/>
  <c r="N7" i="17" s="1"/>
  <c r="H8" i="17"/>
  <c r="G8" i="17"/>
  <c r="S7" i="17"/>
  <c r="R7" i="17"/>
  <c r="S6" i="17"/>
  <c r="P19" i="18" l="1"/>
  <c r="T12" i="18"/>
  <c r="R14" i="17"/>
  <c r="R12" i="17"/>
  <c r="G44" i="17"/>
  <c r="H49" i="17"/>
  <c r="R18" i="17"/>
  <c r="N47" i="17"/>
  <c r="R16" i="17"/>
  <c r="R26" i="17"/>
  <c r="T47" i="18"/>
  <c r="P18" i="17"/>
  <c r="P31" i="18"/>
  <c r="P14" i="17"/>
  <c r="R47" i="17"/>
  <c r="S31" i="17"/>
  <c r="T26" i="17" s="1"/>
  <c r="R22" i="17"/>
  <c r="P10" i="17"/>
  <c r="N19" i="18"/>
  <c r="T31" i="18"/>
  <c r="R51" i="17"/>
  <c r="R53" i="17" s="1"/>
  <c r="T52" i="18"/>
  <c r="T53" i="18" s="1"/>
  <c r="R24" i="17"/>
  <c r="R28" i="17"/>
  <c r="P16" i="17"/>
  <c r="R31" i="18"/>
  <c r="R39" i="17"/>
  <c r="I40" i="18"/>
  <c r="I39" i="18"/>
  <c r="G21" i="18"/>
  <c r="I47" i="18"/>
  <c r="I49" i="18" s="1"/>
  <c r="I55" i="18"/>
  <c r="I8" i="18"/>
  <c r="I10" i="18" s="1"/>
  <c r="E41" i="18"/>
  <c r="I43" i="18"/>
  <c r="I45" i="18" s="1"/>
  <c r="C41" i="18"/>
  <c r="G33" i="18"/>
  <c r="E33" i="18"/>
  <c r="E21" i="18"/>
  <c r="I24" i="18"/>
  <c r="I28" i="18"/>
  <c r="I26" i="18"/>
  <c r="I32" i="18"/>
  <c r="I29" i="18"/>
  <c r="I25" i="18"/>
  <c r="I27" i="18"/>
  <c r="C33" i="18"/>
  <c r="I30" i="18"/>
  <c r="I23" i="18"/>
  <c r="I17" i="18"/>
  <c r="I15" i="18"/>
  <c r="I16" i="18"/>
  <c r="C21" i="18"/>
  <c r="I14" i="18"/>
  <c r="I19" i="18"/>
  <c r="I12" i="18"/>
  <c r="I20" i="18"/>
  <c r="I18" i="18"/>
  <c r="T6" i="18"/>
  <c r="T7" i="18"/>
  <c r="P39" i="18"/>
  <c r="T19" i="18"/>
  <c r="T41" i="18"/>
  <c r="T42" i="18"/>
  <c r="R19" i="18"/>
  <c r="T37" i="18"/>
  <c r="T38" i="18"/>
  <c r="N6" i="17"/>
  <c r="S47" i="17"/>
  <c r="T46" i="17" s="1"/>
  <c r="S8" i="17"/>
  <c r="T7" i="17" s="1"/>
  <c r="N39" i="17"/>
  <c r="N8" i="17"/>
  <c r="R8" i="17"/>
  <c r="P52" i="17"/>
  <c r="P53" i="17" s="1"/>
  <c r="R42" i="17"/>
  <c r="R43" i="17" s="1"/>
  <c r="S53" i="17"/>
  <c r="T51" i="17" s="1"/>
  <c r="E12" i="17"/>
  <c r="E16" i="17"/>
  <c r="E19" i="17"/>
  <c r="E13" i="17"/>
  <c r="E9" i="17"/>
  <c r="E10" i="17" s="1"/>
  <c r="G39" i="17"/>
  <c r="G25" i="17"/>
  <c r="G32" i="17"/>
  <c r="G23" i="17"/>
  <c r="G24" i="17"/>
  <c r="G27" i="17"/>
  <c r="G28" i="17"/>
  <c r="G26" i="17"/>
  <c r="G29" i="17"/>
  <c r="G30" i="17"/>
  <c r="G12" i="17"/>
  <c r="G20" i="17"/>
  <c r="G15" i="17"/>
  <c r="G16" i="17"/>
  <c r="G19" i="17"/>
  <c r="G10" i="17"/>
  <c r="G17" i="17"/>
  <c r="G18" i="17"/>
  <c r="G13" i="17"/>
  <c r="G40" i="17"/>
  <c r="G45" i="17"/>
  <c r="G53" i="17"/>
  <c r="G55" i="17" s="1"/>
  <c r="E55" i="17"/>
  <c r="E47" i="17"/>
  <c r="E49" i="17" s="1"/>
  <c r="E45" i="17"/>
  <c r="E38" i="17"/>
  <c r="E40" i="17"/>
  <c r="E24" i="17"/>
  <c r="E26" i="17"/>
  <c r="E28" i="17"/>
  <c r="E30" i="17"/>
  <c r="E23" i="17"/>
  <c r="E25" i="17"/>
  <c r="E27" i="17"/>
  <c r="E29" i="17"/>
  <c r="E31" i="17"/>
  <c r="E14" i="17"/>
  <c r="E17" i="17"/>
  <c r="E15" i="17"/>
  <c r="E18" i="17"/>
  <c r="C47" i="17"/>
  <c r="C49" i="17" s="1"/>
  <c r="H45" i="17"/>
  <c r="I44" i="17" s="1"/>
  <c r="C38" i="17"/>
  <c r="H41" i="17"/>
  <c r="I38" i="17" s="1"/>
  <c r="N31" i="17"/>
  <c r="C24" i="17"/>
  <c r="C25" i="17"/>
  <c r="H33" i="17"/>
  <c r="I32" i="17" s="1"/>
  <c r="C28" i="17"/>
  <c r="C29" i="17"/>
  <c r="C32" i="17"/>
  <c r="C23" i="17"/>
  <c r="C26" i="17"/>
  <c r="C27" i="17"/>
  <c r="C30" i="17"/>
  <c r="H10" i="17"/>
  <c r="I9" i="17" s="1"/>
  <c r="C9" i="17"/>
  <c r="C10" i="17" s="1"/>
  <c r="H21" i="17"/>
  <c r="I20" i="17" s="1"/>
  <c r="C12" i="17"/>
  <c r="C15" i="17"/>
  <c r="C14" i="17"/>
  <c r="C17" i="17"/>
  <c r="C20" i="17"/>
  <c r="C16" i="17"/>
  <c r="C19" i="17"/>
  <c r="C13" i="17"/>
  <c r="I48" i="17"/>
  <c r="I47" i="17"/>
  <c r="T30" i="17"/>
  <c r="T22" i="17"/>
  <c r="T29" i="17"/>
  <c r="T27" i="17"/>
  <c r="S39" i="17"/>
  <c r="S43" i="17"/>
  <c r="P7" i="17"/>
  <c r="P8" i="17" s="1"/>
  <c r="R10" i="17"/>
  <c r="P11" i="17"/>
  <c r="P13" i="17"/>
  <c r="P15" i="17"/>
  <c r="P23" i="17"/>
  <c r="P25" i="17"/>
  <c r="P27" i="17"/>
  <c r="P38" i="17"/>
  <c r="C39" i="17"/>
  <c r="C43" i="17"/>
  <c r="C45" i="17" s="1"/>
  <c r="P46" i="17"/>
  <c r="P47" i="17" s="1"/>
  <c r="N52" i="17"/>
  <c r="N53" i="17" s="1"/>
  <c r="R11" i="17"/>
  <c r="N12" i="17"/>
  <c r="R13" i="17"/>
  <c r="N14" i="17"/>
  <c r="R15" i="17"/>
  <c r="N16" i="17"/>
  <c r="N18" i="17"/>
  <c r="S19" i="17"/>
  <c r="R23" i="17"/>
  <c r="R25" i="17"/>
  <c r="R27" i="17"/>
  <c r="R29" i="17"/>
  <c r="P36" i="17"/>
  <c r="C53" i="17"/>
  <c r="C55" i="17" s="1"/>
  <c r="H55" i="17"/>
  <c r="I53" i="17" s="1"/>
  <c r="F55" i="16"/>
  <c r="G53" i="16" s="1"/>
  <c r="D55" i="16"/>
  <c r="E53" i="16" s="1"/>
  <c r="B55" i="16"/>
  <c r="C54" i="16" s="1"/>
  <c r="H54" i="16"/>
  <c r="Q53" i="16"/>
  <c r="R52" i="16" s="1"/>
  <c r="O53" i="16"/>
  <c r="P52" i="16" s="1"/>
  <c r="M53" i="16"/>
  <c r="N51" i="16" s="1"/>
  <c r="H53" i="16"/>
  <c r="S52" i="16"/>
  <c r="S51" i="16"/>
  <c r="F49" i="16"/>
  <c r="D49" i="16"/>
  <c r="E48" i="16" s="1"/>
  <c r="B49" i="16"/>
  <c r="C47" i="16" s="1"/>
  <c r="H48" i="16"/>
  <c r="Q47" i="16"/>
  <c r="R46" i="16" s="1"/>
  <c r="O47" i="16"/>
  <c r="P45" i="16" s="1"/>
  <c r="M47" i="16"/>
  <c r="N46" i="16" s="1"/>
  <c r="H47" i="16"/>
  <c r="S46" i="16"/>
  <c r="S45" i="16"/>
  <c r="N45" i="16"/>
  <c r="F45" i="16"/>
  <c r="G43" i="16" s="1"/>
  <c r="D45" i="16"/>
  <c r="E44" i="16" s="1"/>
  <c r="B45" i="16"/>
  <c r="C43" i="16" s="1"/>
  <c r="H44" i="16"/>
  <c r="Q43" i="16"/>
  <c r="R42" i="16" s="1"/>
  <c r="O43" i="16"/>
  <c r="P42" i="16" s="1"/>
  <c r="M43" i="16"/>
  <c r="H43" i="16"/>
  <c r="S42" i="16"/>
  <c r="S41" i="16"/>
  <c r="P41" i="16"/>
  <c r="P43" i="16" s="1"/>
  <c r="F41" i="16"/>
  <c r="G38" i="16" s="1"/>
  <c r="D41" i="16"/>
  <c r="E38" i="16" s="1"/>
  <c r="B41" i="16"/>
  <c r="C39" i="16" s="1"/>
  <c r="H40" i="16"/>
  <c r="Q39" i="16"/>
  <c r="R36" i="16" s="1"/>
  <c r="O39" i="16"/>
  <c r="P36" i="16" s="1"/>
  <c r="M39" i="16"/>
  <c r="N36" i="16" s="1"/>
  <c r="H39" i="16"/>
  <c r="S38" i="16"/>
  <c r="H38" i="16"/>
  <c r="S37" i="16"/>
  <c r="S36" i="16"/>
  <c r="F33" i="16"/>
  <c r="G31" i="16" s="1"/>
  <c r="D33" i="16"/>
  <c r="E32" i="16" s="1"/>
  <c r="B33" i="16"/>
  <c r="C30" i="16" s="1"/>
  <c r="H32" i="16"/>
  <c r="Q31" i="16"/>
  <c r="R26" i="16" s="1"/>
  <c r="O31" i="16"/>
  <c r="P27" i="16" s="1"/>
  <c r="M31" i="16"/>
  <c r="H31" i="16"/>
  <c r="S30" i="16"/>
  <c r="N30" i="16"/>
  <c r="H30" i="16"/>
  <c r="S29" i="16"/>
  <c r="N29" i="16"/>
  <c r="H29" i="16"/>
  <c r="S28" i="16"/>
  <c r="N28" i="16"/>
  <c r="H28" i="16"/>
  <c r="S27" i="16"/>
  <c r="N27" i="16"/>
  <c r="H27" i="16"/>
  <c r="S26" i="16"/>
  <c r="N26" i="16"/>
  <c r="H26" i="16"/>
  <c r="S25" i="16"/>
  <c r="N25" i="16"/>
  <c r="H25" i="16"/>
  <c r="S24" i="16"/>
  <c r="N24" i="16"/>
  <c r="H24" i="16"/>
  <c r="S23" i="16"/>
  <c r="N23" i="16"/>
  <c r="H23" i="16"/>
  <c r="S22" i="16"/>
  <c r="N22" i="16"/>
  <c r="S21" i="16"/>
  <c r="N21" i="16"/>
  <c r="F21" i="16"/>
  <c r="G19" i="16" s="1"/>
  <c r="D21" i="16"/>
  <c r="E19" i="16" s="1"/>
  <c r="B21" i="16"/>
  <c r="C20" i="16" s="1"/>
  <c r="H20" i="16"/>
  <c r="Q19" i="16"/>
  <c r="R10" i="16" s="1"/>
  <c r="O19" i="16"/>
  <c r="P16" i="16" s="1"/>
  <c r="M19" i="16"/>
  <c r="N13" i="16" s="1"/>
  <c r="H19" i="16"/>
  <c r="S18" i="16"/>
  <c r="H18" i="16"/>
  <c r="S17" i="16"/>
  <c r="H17" i="16"/>
  <c r="S16" i="16"/>
  <c r="H16" i="16"/>
  <c r="S15" i="16"/>
  <c r="H15" i="16"/>
  <c r="S14" i="16"/>
  <c r="H14" i="16"/>
  <c r="S13" i="16"/>
  <c r="H13" i="16"/>
  <c r="S12" i="16"/>
  <c r="H12" i="16"/>
  <c r="S11" i="16"/>
  <c r="P11" i="16"/>
  <c r="S10" i="16"/>
  <c r="F10" i="16"/>
  <c r="G8" i="16" s="1"/>
  <c r="D10" i="16"/>
  <c r="E9" i="16" s="1"/>
  <c r="B10" i="16"/>
  <c r="C8" i="16" s="1"/>
  <c r="H9" i="16"/>
  <c r="Q8" i="16"/>
  <c r="R7" i="16" s="1"/>
  <c r="O8" i="16"/>
  <c r="P7" i="16" s="1"/>
  <c r="M8" i="16"/>
  <c r="H8" i="16"/>
  <c r="S7" i="16"/>
  <c r="S6" i="16"/>
  <c r="I41" i="18" l="1"/>
  <c r="T28" i="17"/>
  <c r="T23" i="17"/>
  <c r="T25" i="17"/>
  <c r="P17" i="16"/>
  <c r="P12" i="16"/>
  <c r="P15" i="16"/>
  <c r="P14" i="16"/>
  <c r="P18" i="16"/>
  <c r="P6" i="16"/>
  <c r="P8" i="16" s="1"/>
  <c r="P10" i="16"/>
  <c r="P13" i="16"/>
  <c r="P19" i="16" s="1"/>
  <c r="G54" i="16"/>
  <c r="R16" i="16"/>
  <c r="P21" i="16"/>
  <c r="R17" i="16"/>
  <c r="T39" i="18"/>
  <c r="R13" i="16"/>
  <c r="T45" i="17"/>
  <c r="T47" i="17" s="1"/>
  <c r="R12" i="16"/>
  <c r="R18" i="16"/>
  <c r="P37" i="16"/>
  <c r="R14" i="16"/>
  <c r="R51" i="16"/>
  <c r="R53" i="16" s="1"/>
  <c r="T24" i="17"/>
  <c r="T31" i="17" s="1"/>
  <c r="T21" i="17"/>
  <c r="I33" i="18"/>
  <c r="I21" i="18"/>
  <c r="T8" i="18"/>
  <c r="T43" i="18"/>
  <c r="N47" i="16"/>
  <c r="S8" i="16"/>
  <c r="N37" i="16"/>
  <c r="N38" i="16"/>
  <c r="S43" i="16"/>
  <c r="T41" i="16" s="1"/>
  <c r="R45" i="16"/>
  <c r="R47" i="16" s="1"/>
  <c r="C48" i="16"/>
  <c r="R6" i="16"/>
  <c r="R8" i="16" s="1"/>
  <c r="R41" i="16"/>
  <c r="T6" i="17"/>
  <c r="T8" i="17" s="1"/>
  <c r="S47" i="16"/>
  <c r="T46" i="16" s="1"/>
  <c r="P51" i="16"/>
  <c r="P53" i="16" s="1"/>
  <c r="G41" i="17"/>
  <c r="P19" i="17"/>
  <c r="P31" i="17"/>
  <c r="R31" i="17"/>
  <c r="N19" i="17"/>
  <c r="T52" i="17"/>
  <c r="T53" i="17" s="1"/>
  <c r="C41" i="17"/>
  <c r="G33" i="17"/>
  <c r="G21" i="17"/>
  <c r="I8" i="17"/>
  <c r="I10" i="17" s="1"/>
  <c r="I43" i="17"/>
  <c r="I45" i="17" s="1"/>
  <c r="E41" i="17"/>
  <c r="E33" i="17"/>
  <c r="I27" i="17"/>
  <c r="E21" i="17"/>
  <c r="I18" i="17"/>
  <c r="I54" i="17"/>
  <c r="I40" i="17"/>
  <c r="I39" i="17"/>
  <c r="I23" i="17"/>
  <c r="I25" i="17"/>
  <c r="I24" i="17"/>
  <c r="I26" i="17"/>
  <c r="I29" i="17"/>
  <c r="I30" i="17"/>
  <c r="I28" i="17"/>
  <c r="I31" i="17"/>
  <c r="C33" i="17"/>
  <c r="I14" i="17"/>
  <c r="C21" i="17"/>
  <c r="I15" i="17"/>
  <c r="I19" i="17"/>
  <c r="I12" i="17"/>
  <c r="I17" i="17"/>
  <c r="I16" i="17"/>
  <c r="I13" i="17"/>
  <c r="T37" i="17"/>
  <c r="T38" i="17"/>
  <c r="T18" i="17"/>
  <c r="T16" i="17"/>
  <c r="T14" i="17"/>
  <c r="T12" i="17"/>
  <c r="T11" i="17"/>
  <c r="T17" i="17"/>
  <c r="T15" i="17"/>
  <c r="T13" i="17"/>
  <c r="T41" i="17"/>
  <c r="T42" i="17"/>
  <c r="I55" i="17"/>
  <c r="R19" i="17"/>
  <c r="P39" i="17"/>
  <c r="T36" i="17"/>
  <c r="I49" i="17"/>
  <c r="T10" i="17"/>
  <c r="T6" i="16"/>
  <c r="P38" i="16"/>
  <c r="P39" i="16" s="1"/>
  <c r="R21" i="16"/>
  <c r="R27" i="16"/>
  <c r="R28" i="16"/>
  <c r="R43" i="16"/>
  <c r="T7" i="16"/>
  <c r="T8" i="16" s="1"/>
  <c r="N11" i="16"/>
  <c r="N14" i="16"/>
  <c r="S31" i="16"/>
  <c r="N10" i="16"/>
  <c r="N15" i="16"/>
  <c r="N18" i="16"/>
  <c r="R23" i="16"/>
  <c r="R24" i="16"/>
  <c r="N39" i="16"/>
  <c r="C49" i="16"/>
  <c r="C29" i="16"/>
  <c r="H55" i="16"/>
  <c r="I54" i="16" s="1"/>
  <c r="G17" i="16"/>
  <c r="G55" i="16"/>
  <c r="G39" i="16"/>
  <c r="G26" i="16"/>
  <c r="G28" i="16"/>
  <c r="G23" i="16"/>
  <c r="G30" i="16"/>
  <c r="G25" i="16"/>
  <c r="G27" i="16"/>
  <c r="G32" i="16"/>
  <c r="G24" i="16"/>
  <c r="G29" i="16"/>
  <c r="G12" i="16"/>
  <c r="G14" i="16"/>
  <c r="G16" i="16"/>
  <c r="G18" i="16"/>
  <c r="G13" i="16"/>
  <c r="E54" i="16"/>
  <c r="E55" i="16" s="1"/>
  <c r="E47" i="16"/>
  <c r="E49" i="16" s="1"/>
  <c r="E43" i="16"/>
  <c r="E45" i="16" s="1"/>
  <c r="E40" i="16"/>
  <c r="E39" i="16"/>
  <c r="E30" i="16"/>
  <c r="E26" i="16"/>
  <c r="E12" i="16"/>
  <c r="E16" i="16"/>
  <c r="E8" i="16"/>
  <c r="E10" i="16" s="1"/>
  <c r="C53" i="16"/>
  <c r="C55" i="16"/>
  <c r="H49" i="16"/>
  <c r="I48" i="16" s="1"/>
  <c r="C44" i="16"/>
  <c r="C45" i="16" s="1"/>
  <c r="H41" i="16"/>
  <c r="I40" i="16" s="1"/>
  <c r="N31" i="16"/>
  <c r="C28" i="16"/>
  <c r="C31" i="16"/>
  <c r="C25" i="16"/>
  <c r="C24" i="16"/>
  <c r="H33" i="16"/>
  <c r="I32" i="16" s="1"/>
  <c r="C27" i="16"/>
  <c r="C23" i="16"/>
  <c r="C19" i="16"/>
  <c r="H21" i="16"/>
  <c r="I18" i="16" s="1"/>
  <c r="C15" i="16"/>
  <c r="C14" i="16"/>
  <c r="C18" i="16"/>
  <c r="C13" i="16"/>
  <c r="C12" i="16"/>
  <c r="C17" i="16"/>
  <c r="C16" i="16"/>
  <c r="C9" i="16"/>
  <c r="C10" i="16" s="1"/>
  <c r="T30" i="16"/>
  <c r="T26" i="16"/>
  <c r="T22" i="16"/>
  <c r="T23" i="16"/>
  <c r="T25" i="16"/>
  <c r="T28" i="16"/>
  <c r="T24" i="16"/>
  <c r="T27" i="16"/>
  <c r="T21" i="16"/>
  <c r="T29" i="16"/>
  <c r="P24" i="16"/>
  <c r="G9" i="16"/>
  <c r="G10" i="16" s="1"/>
  <c r="E13" i="16"/>
  <c r="E23" i="16"/>
  <c r="E27" i="16"/>
  <c r="E31" i="16"/>
  <c r="R37" i="16"/>
  <c r="S39" i="16"/>
  <c r="T37" i="16" s="1"/>
  <c r="G44" i="16"/>
  <c r="G45" i="16" s="1"/>
  <c r="N6" i="16"/>
  <c r="N41" i="16"/>
  <c r="E17" i="16"/>
  <c r="H10" i="16"/>
  <c r="I8" i="16" s="1"/>
  <c r="E20" i="16"/>
  <c r="P25" i="16"/>
  <c r="P29" i="16"/>
  <c r="H45" i="16"/>
  <c r="I44" i="16" s="1"/>
  <c r="P46" i="16"/>
  <c r="P47" i="16" s="1"/>
  <c r="N52" i="16"/>
  <c r="N53" i="16" s="1"/>
  <c r="S53" i="16"/>
  <c r="T51" i="16" s="1"/>
  <c r="R11" i="16"/>
  <c r="N12" i="16"/>
  <c r="E14" i="16"/>
  <c r="R15" i="16"/>
  <c r="N16" i="16"/>
  <c r="E18" i="16"/>
  <c r="G20" i="16"/>
  <c r="E24" i="16"/>
  <c r="R25" i="16"/>
  <c r="E28" i="16"/>
  <c r="R29" i="16"/>
  <c r="R38" i="16"/>
  <c r="C40" i="16"/>
  <c r="P22" i="16"/>
  <c r="P26" i="16"/>
  <c r="P30" i="16"/>
  <c r="N17" i="16"/>
  <c r="R22" i="16"/>
  <c r="R30" i="16"/>
  <c r="C32" i="16"/>
  <c r="S19" i="16"/>
  <c r="T13" i="16" s="1"/>
  <c r="P28" i="16"/>
  <c r="C38" i="16"/>
  <c r="N7" i="16"/>
  <c r="E15" i="16"/>
  <c r="E25" i="16"/>
  <c r="E29" i="16"/>
  <c r="G40" i="16"/>
  <c r="N42" i="16"/>
  <c r="G15" i="16"/>
  <c r="P23" i="16"/>
  <c r="C26" i="16"/>
  <c r="B41" i="15"/>
  <c r="C39" i="15" s="1"/>
  <c r="F55" i="15"/>
  <c r="G54" i="15" s="1"/>
  <c r="D55" i="15"/>
  <c r="E53" i="15" s="1"/>
  <c r="B55" i="15"/>
  <c r="C53" i="15" s="1"/>
  <c r="H54" i="15"/>
  <c r="Q53" i="15"/>
  <c r="R51" i="15" s="1"/>
  <c r="O53" i="15"/>
  <c r="P52" i="15" s="1"/>
  <c r="M53" i="15"/>
  <c r="N51" i="15" s="1"/>
  <c r="H53" i="15"/>
  <c r="S52" i="15"/>
  <c r="S51" i="15"/>
  <c r="F49" i="15"/>
  <c r="D49" i="15"/>
  <c r="E47" i="15" s="1"/>
  <c r="B49" i="15"/>
  <c r="C48" i="15" s="1"/>
  <c r="H48" i="15"/>
  <c r="Q47" i="15"/>
  <c r="R45" i="15" s="1"/>
  <c r="O47" i="15"/>
  <c r="M47" i="15"/>
  <c r="N45" i="15" s="1"/>
  <c r="H47" i="15"/>
  <c r="S46" i="15"/>
  <c r="S45" i="15"/>
  <c r="F45" i="15"/>
  <c r="G44" i="15" s="1"/>
  <c r="D45" i="15"/>
  <c r="E43" i="15" s="1"/>
  <c r="B45" i="15"/>
  <c r="C44" i="15" s="1"/>
  <c r="H44" i="15"/>
  <c r="Q43" i="15"/>
  <c r="R42" i="15" s="1"/>
  <c r="O43" i="15"/>
  <c r="P41" i="15" s="1"/>
  <c r="M43" i="15"/>
  <c r="N41" i="15" s="1"/>
  <c r="H43" i="15"/>
  <c r="S42" i="15"/>
  <c r="S41" i="15"/>
  <c r="F41" i="15"/>
  <c r="G39" i="15" s="1"/>
  <c r="D41" i="15"/>
  <c r="E39" i="15" s="1"/>
  <c r="H40" i="15"/>
  <c r="Q39" i="15"/>
  <c r="R38" i="15" s="1"/>
  <c r="O39" i="15"/>
  <c r="P37" i="15" s="1"/>
  <c r="M39" i="15"/>
  <c r="N37" i="15" s="1"/>
  <c r="H39" i="15"/>
  <c r="S38" i="15"/>
  <c r="H38" i="15"/>
  <c r="S37" i="15"/>
  <c r="S36" i="15"/>
  <c r="P36" i="15"/>
  <c r="F33" i="15"/>
  <c r="G32" i="15" s="1"/>
  <c r="D33" i="15"/>
  <c r="E30" i="15" s="1"/>
  <c r="B33" i="15"/>
  <c r="C30" i="15" s="1"/>
  <c r="H32" i="15"/>
  <c r="Q31" i="15"/>
  <c r="R27" i="15" s="1"/>
  <c r="O31" i="15"/>
  <c r="P29" i="15" s="1"/>
  <c r="M31" i="15"/>
  <c r="H31" i="15"/>
  <c r="S30" i="15"/>
  <c r="N30" i="15"/>
  <c r="H30" i="15"/>
  <c r="S29" i="15"/>
  <c r="N29" i="15"/>
  <c r="H29" i="15"/>
  <c r="S28" i="15"/>
  <c r="P28" i="15"/>
  <c r="N28" i="15"/>
  <c r="H28" i="15"/>
  <c r="S27" i="15"/>
  <c r="P27" i="15"/>
  <c r="N27" i="15"/>
  <c r="H27" i="15"/>
  <c r="S26" i="15"/>
  <c r="P26" i="15"/>
  <c r="N26" i="15"/>
  <c r="H26" i="15"/>
  <c r="S25" i="15"/>
  <c r="R25" i="15"/>
  <c r="P25" i="15"/>
  <c r="N25" i="15"/>
  <c r="H25" i="15"/>
  <c r="S24" i="15"/>
  <c r="N24" i="15"/>
  <c r="H24" i="15"/>
  <c r="S23" i="15"/>
  <c r="P23" i="15"/>
  <c r="N23" i="15"/>
  <c r="H23" i="15"/>
  <c r="S22" i="15"/>
  <c r="N22" i="15"/>
  <c r="S21" i="15"/>
  <c r="P21" i="15"/>
  <c r="N21" i="15"/>
  <c r="F21" i="15"/>
  <c r="G19" i="15" s="1"/>
  <c r="D21" i="15"/>
  <c r="E16" i="15" s="1"/>
  <c r="B21" i="15"/>
  <c r="C18" i="15" s="1"/>
  <c r="H20" i="15"/>
  <c r="Q19" i="15"/>
  <c r="R17" i="15" s="1"/>
  <c r="O19" i="15"/>
  <c r="P18" i="15" s="1"/>
  <c r="M19" i="15"/>
  <c r="N18" i="15" s="1"/>
  <c r="H19" i="15"/>
  <c r="S18" i="15"/>
  <c r="H18" i="15"/>
  <c r="S17" i="15"/>
  <c r="H17" i="15"/>
  <c r="S16" i="15"/>
  <c r="R16" i="15"/>
  <c r="H16" i="15"/>
  <c r="S15" i="15"/>
  <c r="R15" i="15"/>
  <c r="H15" i="15"/>
  <c r="S14" i="15"/>
  <c r="H14" i="15"/>
  <c r="S13" i="15"/>
  <c r="H13" i="15"/>
  <c r="S12" i="15"/>
  <c r="R12" i="15"/>
  <c r="H12" i="15"/>
  <c r="S11" i="15"/>
  <c r="R11" i="15"/>
  <c r="S10" i="15"/>
  <c r="F10" i="15"/>
  <c r="G9" i="15" s="1"/>
  <c r="D10" i="15"/>
  <c r="E9" i="15" s="1"/>
  <c r="B10" i="15"/>
  <c r="C9" i="15" s="1"/>
  <c r="H9" i="15"/>
  <c r="Q8" i="15"/>
  <c r="O8" i="15"/>
  <c r="P7" i="15" s="1"/>
  <c r="M8" i="15"/>
  <c r="N7" i="15" s="1"/>
  <c r="H8" i="15"/>
  <c r="S7" i="15"/>
  <c r="S6" i="15"/>
  <c r="P6" i="15"/>
  <c r="P8" i="15" s="1"/>
  <c r="N6" i="15"/>
  <c r="T14" i="16" l="1"/>
  <c r="T45" i="16"/>
  <c r="G16" i="15"/>
  <c r="R37" i="15"/>
  <c r="N10" i="15"/>
  <c r="P22" i="15"/>
  <c r="P24" i="15"/>
  <c r="P30" i="15"/>
  <c r="P42" i="15"/>
  <c r="P43" i="15" s="1"/>
  <c r="E41" i="16"/>
  <c r="R52" i="15"/>
  <c r="G18" i="15"/>
  <c r="N8" i="15"/>
  <c r="T47" i="16"/>
  <c r="T42" i="16"/>
  <c r="T43" i="16" s="1"/>
  <c r="G20" i="15"/>
  <c r="N42" i="15"/>
  <c r="N43" i="15" s="1"/>
  <c r="R26" i="15"/>
  <c r="N46" i="15"/>
  <c r="N47" i="15" s="1"/>
  <c r="P31" i="16"/>
  <c r="R39" i="16"/>
  <c r="T39" i="17"/>
  <c r="R21" i="15"/>
  <c r="R22" i="15"/>
  <c r="R28" i="15"/>
  <c r="R29" i="15"/>
  <c r="S31" i="15"/>
  <c r="T25" i="15" s="1"/>
  <c r="T17" i="16"/>
  <c r="T43" i="17"/>
  <c r="S8" i="15"/>
  <c r="T7" i="15" s="1"/>
  <c r="R24" i="15"/>
  <c r="T28" i="15"/>
  <c r="R30" i="15"/>
  <c r="E48" i="15"/>
  <c r="E49" i="15" s="1"/>
  <c r="T19" i="17"/>
  <c r="I41" i="17"/>
  <c r="I33" i="17"/>
  <c r="I21" i="17"/>
  <c r="S19" i="15"/>
  <c r="T15" i="15" s="1"/>
  <c r="G12" i="15"/>
  <c r="G14" i="15"/>
  <c r="N15" i="15"/>
  <c r="P31" i="15"/>
  <c r="R36" i="15"/>
  <c r="R39" i="15" s="1"/>
  <c r="R46" i="15"/>
  <c r="R47" i="15" s="1"/>
  <c r="P51" i="15"/>
  <c r="P53" i="15" s="1"/>
  <c r="R53" i="15"/>
  <c r="R31" i="16"/>
  <c r="N11" i="15"/>
  <c r="N16" i="15"/>
  <c r="N17" i="15"/>
  <c r="S47" i="15"/>
  <c r="T45" i="15" s="1"/>
  <c r="N19" i="16"/>
  <c r="R19" i="16"/>
  <c r="T18" i="16"/>
  <c r="T52" i="16"/>
  <c r="T53" i="16" s="1"/>
  <c r="N12" i="15"/>
  <c r="N13" i="15"/>
  <c r="T23" i="15"/>
  <c r="T26" i="15"/>
  <c r="T27" i="15"/>
  <c r="T31" i="16"/>
  <c r="T38" i="16"/>
  <c r="I53" i="16"/>
  <c r="I55" i="16" s="1"/>
  <c r="G41" i="16"/>
  <c r="I39" i="16"/>
  <c r="G33" i="16"/>
  <c r="G21" i="16"/>
  <c r="I47" i="16"/>
  <c r="I49" i="16" s="1"/>
  <c r="I38" i="16"/>
  <c r="I17" i="16"/>
  <c r="E21" i="16"/>
  <c r="I15" i="16"/>
  <c r="I9" i="16"/>
  <c r="I10" i="16" s="1"/>
  <c r="I43" i="16"/>
  <c r="I45" i="16" s="1"/>
  <c r="C41" i="16"/>
  <c r="I23" i="16"/>
  <c r="I27" i="16"/>
  <c r="I29" i="16"/>
  <c r="I26" i="16"/>
  <c r="I25" i="16"/>
  <c r="I31" i="16"/>
  <c r="C33" i="16"/>
  <c r="I30" i="16"/>
  <c r="I24" i="16"/>
  <c r="I28" i="16"/>
  <c r="I20" i="16"/>
  <c r="I14" i="16"/>
  <c r="I19" i="16"/>
  <c r="I12" i="16"/>
  <c r="I16" i="16"/>
  <c r="I13" i="16"/>
  <c r="C21" i="16"/>
  <c r="N43" i="16"/>
  <c r="E33" i="16"/>
  <c r="T36" i="16"/>
  <c r="T16" i="16"/>
  <c r="T12" i="16"/>
  <c r="T11" i="16"/>
  <c r="N8" i="16"/>
  <c r="T10" i="16"/>
  <c r="T15" i="16"/>
  <c r="G26" i="15"/>
  <c r="G24" i="15"/>
  <c r="G30" i="15"/>
  <c r="G25" i="15"/>
  <c r="G17" i="15"/>
  <c r="G15" i="15"/>
  <c r="G13" i="15"/>
  <c r="G8" i="15"/>
  <c r="G10" i="15" s="1"/>
  <c r="E44" i="15"/>
  <c r="E45" i="15" s="1"/>
  <c r="C54" i="15"/>
  <c r="N31" i="15"/>
  <c r="G43" i="15"/>
  <c r="G45" i="15" s="1"/>
  <c r="G29" i="15"/>
  <c r="G28" i="15"/>
  <c r="E38" i="15"/>
  <c r="E40" i="15"/>
  <c r="E24" i="15"/>
  <c r="E28" i="15"/>
  <c r="E19" i="15"/>
  <c r="E14" i="15"/>
  <c r="E18" i="15"/>
  <c r="E15" i="15"/>
  <c r="E8" i="15"/>
  <c r="E10" i="15" s="1"/>
  <c r="H55" i="15"/>
  <c r="I54" i="15" s="1"/>
  <c r="C55" i="15"/>
  <c r="C47" i="15"/>
  <c r="C49" i="15" s="1"/>
  <c r="H49" i="15"/>
  <c r="I48" i="15" s="1"/>
  <c r="C40" i="15"/>
  <c r="C38" i="15"/>
  <c r="C31" i="15"/>
  <c r="C28" i="15"/>
  <c r="C29" i="15"/>
  <c r="C27" i="15"/>
  <c r="C24" i="15"/>
  <c r="C26" i="15"/>
  <c r="C32" i="15"/>
  <c r="C25" i="15"/>
  <c r="C23" i="15"/>
  <c r="H33" i="15"/>
  <c r="I25" i="15" s="1"/>
  <c r="C17" i="15"/>
  <c r="C20" i="15"/>
  <c r="C19" i="15"/>
  <c r="C16" i="15"/>
  <c r="C13" i="15"/>
  <c r="C15" i="15"/>
  <c r="C12" i="15"/>
  <c r="T46" i="15"/>
  <c r="T47" i="15" s="1"/>
  <c r="P12" i="15"/>
  <c r="P14" i="15"/>
  <c r="E13" i="15"/>
  <c r="R14" i="15"/>
  <c r="E17" i="15"/>
  <c r="R18" i="15"/>
  <c r="E23" i="15"/>
  <c r="E27" i="15"/>
  <c r="E31" i="15"/>
  <c r="N38" i="15"/>
  <c r="S39" i="15"/>
  <c r="T37" i="15" s="1"/>
  <c r="G53" i="15"/>
  <c r="G55" i="15" s="1"/>
  <c r="R6" i="15"/>
  <c r="C8" i="15"/>
  <c r="C10" i="15" s="1"/>
  <c r="H10" i="15"/>
  <c r="I9" i="15" s="1"/>
  <c r="P11" i="15"/>
  <c r="C14" i="15"/>
  <c r="P15" i="15"/>
  <c r="E20" i="15"/>
  <c r="G23" i="15"/>
  <c r="G27" i="15"/>
  <c r="G31" i="15"/>
  <c r="N36" i="15"/>
  <c r="P38" i="15"/>
  <c r="P39" i="15" s="1"/>
  <c r="R41" i="15"/>
  <c r="R43" i="15" s="1"/>
  <c r="C43" i="15"/>
  <c r="C45" i="15" s="1"/>
  <c r="H45" i="15"/>
  <c r="I44" i="15" s="1"/>
  <c r="P46" i="15"/>
  <c r="N52" i="15"/>
  <c r="N53" i="15" s="1"/>
  <c r="S53" i="15"/>
  <c r="T51" i="15" s="1"/>
  <c r="H21" i="15"/>
  <c r="I20" i="15" s="1"/>
  <c r="E25" i="15"/>
  <c r="S43" i="15"/>
  <c r="T42" i="15" s="1"/>
  <c r="P45" i="15"/>
  <c r="R10" i="15"/>
  <c r="P16" i="15"/>
  <c r="P10" i="15"/>
  <c r="E29" i="15"/>
  <c r="E54" i="15"/>
  <c r="E55" i="15" s="1"/>
  <c r="P13" i="15"/>
  <c r="P17" i="15"/>
  <c r="E32" i="15"/>
  <c r="G38" i="15"/>
  <c r="H41" i="15"/>
  <c r="I38" i="15" s="1"/>
  <c r="R7" i="15"/>
  <c r="E12" i="15"/>
  <c r="R13" i="15"/>
  <c r="N14" i="15"/>
  <c r="R23" i="15"/>
  <c r="E26" i="15"/>
  <c r="G40" i="15"/>
  <c r="F55" i="14"/>
  <c r="G54" i="14" s="1"/>
  <c r="D55" i="14"/>
  <c r="B55" i="14"/>
  <c r="C54" i="14" s="1"/>
  <c r="H54" i="14"/>
  <c r="Q53" i="14"/>
  <c r="R52" i="14" s="1"/>
  <c r="O53" i="14"/>
  <c r="P51" i="14" s="1"/>
  <c r="M53" i="14"/>
  <c r="H53" i="14"/>
  <c r="S52" i="14"/>
  <c r="S51" i="14"/>
  <c r="R51" i="14"/>
  <c r="F49" i="14"/>
  <c r="D49" i="14"/>
  <c r="E48" i="14" s="1"/>
  <c r="B49" i="14"/>
  <c r="C48" i="14" s="1"/>
  <c r="H48" i="14"/>
  <c r="Q47" i="14"/>
  <c r="R45" i="14" s="1"/>
  <c r="O47" i="14"/>
  <c r="P46" i="14" s="1"/>
  <c r="M47" i="14"/>
  <c r="N46" i="14" s="1"/>
  <c r="H47" i="14"/>
  <c r="S46" i="14"/>
  <c r="S45" i="14"/>
  <c r="F45" i="14"/>
  <c r="G44" i="14" s="1"/>
  <c r="D45" i="14"/>
  <c r="E44" i="14" s="1"/>
  <c r="B45" i="14"/>
  <c r="C44" i="14" s="1"/>
  <c r="H44" i="14"/>
  <c r="Q43" i="14"/>
  <c r="O43" i="14"/>
  <c r="P41" i="14" s="1"/>
  <c r="M43" i="14"/>
  <c r="N41" i="14" s="1"/>
  <c r="H43" i="14"/>
  <c r="E43" i="14"/>
  <c r="E45" i="14" s="1"/>
  <c r="S42" i="14"/>
  <c r="S41" i="14"/>
  <c r="F41" i="14"/>
  <c r="G39" i="14" s="1"/>
  <c r="D41" i="14"/>
  <c r="E38" i="14" s="1"/>
  <c r="B41" i="14"/>
  <c r="C39" i="14" s="1"/>
  <c r="H40" i="14"/>
  <c r="Q39" i="14"/>
  <c r="R37" i="14" s="1"/>
  <c r="O39" i="14"/>
  <c r="P38" i="14" s="1"/>
  <c r="M39" i="14"/>
  <c r="H39" i="14"/>
  <c r="S38" i="14"/>
  <c r="H38" i="14"/>
  <c r="S37" i="14"/>
  <c r="S36" i="14"/>
  <c r="F33" i="14"/>
  <c r="G31" i="14" s="1"/>
  <c r="D33" i="14"/>
  <c r="E28" i="14" s="1"/>
  <c r="B33" i="14"/>
  <c r="C32" i="14" s="1"/>
  <c r="H32" i="14"/>
  <c r="Q31" i="14"/>
  <c r="R30" i="14" s="1"/>
  <c r="O31" i="14"/>
  <c r="P29" i="14" s="1"/>
  <c r="M31" i="14"/>
  <c r="H31" i="14"/>
  <c r="S30" i="14"/>
  <c r="N30" i="14"/>
  <c r="H30" i="14"/>
  <c r="S29" i="14"/>
  <c r="N29" i="14"/>
  <c r="H29" i="14"/>
  <c r="S28" i="14"/>
  <c r="N28" i="14"/>
  <c r="H28" i="14"/>
  <c r="S27" i="14"/>
  <c r="N27" i="14"/>
  <c r="H27" i="14"/>
  <c r="S26" i="14"/>
  <c r="P26" i="14"/>
  <c r="N26" i="14"/>
  <c r="H26" i="14"/>
  <c r="S25" i="14"/>
  <c r="R25" i="14"/>
  <c r="N25" i="14"/>
  <c r="H25" i="14"/>
  <c r="S24" i="14"/>
  <c r="N24" i="14"/>
  <c r="H24" i="14"/>
  <c r="S23" i="14"/>
  <c r="N23" i="14"/>
  <c r="H23" i="14"/>
  <c r="S22" i="14"/>
  <c r="P22" i="14"/>
  <c r="N22" i="14"/>
  <c r="S21" i="14"/>
  <c r="N21" i="14"/>
  <c r="F21" i="14"/>
  <c r="G20" i="14" s="1"/>
  <c r="D21" i="14"/>
  <c r="E20" i="14" s="1"/>
  <c r="B21" i="14"/>
  <c r="C18" i="14" s="1"/>
  <c r="H20" i="14"/>
  <c r="Q19" i="14"/>
  <c r="R13" i="14" s="1"/>
  <c r="O19" i="14"/>
  <c r="P12" i="14" s="1"/>
  <c r="M19" i="14"/>
  <c r="N13" i="14" s="1"/>
  <c r="H19" i="14"/>
  <c r="S18" i="14"/>
  <c r="H18" i="14"/>
  <c r="S17" i="14"/>
  <c r="H17" i="14"/>
  <c r="S16" i="14"/>
  <c r="P16" i="14"/>
  <c r="H16" i="14"/>
  <c r="S15" i="14"/>
  <c r="H15" i="14"/>
  <c r="S14" i="14"/>
  <c r="H14" i="14"/>
  <c r="S13" i="14"/>
  <c r="H13" i="14"/>
  <c r="S12" i="14"/>
  <c r="H12" i="14"/>
  <c r="S11" i="14"/>
  <c r="S10" i="14"/>
  <c r="F10" i="14"/>
  <c r="G9" i="14" s="1"/>
  <c r="D10" i="14"/>
  <c r="E9" i="14" s="1"/>
  <c r="B10" i="14"/>
  <c r="H9" i="14"/>
  <c r="Q8" i="14"/>
  <c r="O8" i="14"/>
  <c r="P7" i="14" s="1"/>
  <c r="M8" i="14"/>
  <c r="N6" i="14" s="1"/>
  <c r="H8" i="14"/>
  <c r="G8" i="14"/>
  <c r="G10" i="14" s="1"/>
  <c r="S7" i="14"/>
  <c r="S6" i="14"/>
  <c r="T22" i="15" l="1"/>
  <c r="R31" i="15"/>
  <c r="T13" i="15"/>
  <c r="T21" i="15"/>
  <c r="T31" i="15" s="1"/>
  <c r="T29" i="15"/>
  <c r="T12" i="15"/>
  <c r="T10" i="15"/>
  <c r="T24" i="15"/>
  <c r="G43" i="14"/>
  <c r="G45" i="14" s="1"/>
  <c r="R36" i="14"/>
  <c r="R38" i="14"/>
  <c r="R39" i="14" s="1"/>
  <c r="P23" i="14"/>
  <c r="P30" i="14"/>
  <c r="P52" i="14"/>
  <c r="P53" i="14" s="1"/>
  <c r="R12" i="14"/>
  <c r="P21" i="14"/>
  <c r="P6" i="14"/>
  <c r="R23" i="14"/>
  <c r="P27" i="14"/>
  <c r="R46" i="14"/>
  <c r="N7" i="14"/>
  <c r="N39" i="15"/>
  <c r="T30" i="15"/>
  <c r="T6" i="15"/>
  <c r="T8" i="15" s="1"/>
  <c r="R24" i="14"/>
  <c r="P36" i="14"/>
  <c r="N8" i="14"/>
  <c r="R11" i="14"/>
  <c r="R26" i="14"/>
  <c r="P8" i="14"/>
  <c r="R27" i="14"/>
  <c r="R28" i="14"/>
  <c r="R29" i="14"/>
  <c r="S31" i="14"/>
  <c r="T21" i="14" s="1"/>
  <c r="R15" i="14"/>
  <c r="R16" i="14"/>
  <c r="R21" i="14"/>
  <c r="R22" i="14"/>
  <c r="T52" i="15"/>
  <c r="T53" i="15" s="1"/>
  <c r="C41" i="15"/>
  <c r="T39" i="16"/>
  <c r="H55" i="14"/>
  <c r="I53" i="14" s="1"/>
  <c r="N10" i="14"/>
  <c r="N15" i="14"/>
  <c r="N16" i="14"/>
  <c r="N18" i="14"/>
  <c r="N42" i="14"/>
  <c r="N43" i="14" s="1"/>
  <c r="S53" i="14"/>
  <c r="T41" i="15"/>
  <c r="T43" i="15" s="1"/>
  <c r="T14" i="15"/>
  <c r="T11" i="15"/>
  <c r="T36" i="15"/>
  <c r="N14" i="14"/>
  <c r="N17" i="14"/>
  <c r="P42" i="14"/>
  <c r="P43" i="14" s="1"/>
  <c r="N45" i="14"/>
  <c r="N47" i="14" s="1"/>
  <c r="T18" i="15"/>
  <c r="T16" i="15"/>
  <c r="N11" i="14"/>
  <c r="N12" i="14"/>
  <c r="R53" i="14"/>
  <c r="N19" i="15"/>
  <c r="T17" i="15"/>
  <c r="G21" i="15"/>
  <c r="I41" i="16"/>
  <c r="I33" i="16"/>
  <c r="I21" i="16"/>
  <c r="T19" i="16"/>
  <c r="I53" i="15"/>
  <c r="I55" i="15" s="1"/>
  <c r="I29" i="15"/>
  <c r="I43" i="15"/>
  <c r="I45" i="15" s="1"/>
  <c r="E41" i="15"/>
  <c r="E21" i="15"/>
  <c r="I47" i="15"/>
  <c r="I49" i="15" s="1"/>
  <c r="C33" i="15"/>
  <c r="I28" i="15"/>
  <c r="I26" i="15"/>
  <c r="I32" i="15"/>
  <c r="I31" i="15"/>
  <c r="I23" i="15"/>
  <c r="I24" i="15"/>
  <c r="I27" i="15"/>
  <c r="I30" i="15"/>
  <c r="I13" i="15"/>
  <c r="C21" i="15"/>
  <c r="I8" i="15"/>
  <c r="I10" i="15" s="1"/>
  <c r="E33" i="15"/>
  <c r="I17" i="15"/>
  <c r="P19" i="15"/>
  <c r="R8" i="15"/>
  <c r="G33" i="15"/>
  <c r="I39" i="15"/>
  <c r="G41" i="15"/>
  <c r="R19" i="15"/>
  <c r="I18" i="15"/>
  <c r="P47" i="15"/>
  <c r="I40" i="15"/>
  <c r="I12" i="15"/>
  <c r="I16" i="15"/>
  <c r="T38" i="15"/>
  <c r="T39" i="15" s="1"/>
  <c r="I14" i="15"/>
  <c r="I19" i="15"/>
  <c r="I15" i="15"/>
  <c r="C38" i="14"/>
  <c r="C40" i="14"/>
  <c r="C53" i="14"/>
  <c r="C55" i="14" s="1"/>
  <c r="C47" i="14"/>
  <c r="C49" i="14" s="1"/>
  <c r="C30" i="14"/>
  <c r="C27" i="14"/>
  <c r="C26" i="14"/>
  <c r="C23" i="14"/>
  <c r="C24" i="14"/>
  <c r="C28" i="14"/>
  <c r="C31" i="14"/>
  <c r="C29" i="14"/>
  <c r="C25" i="14"/>
  <c r="C19" i="14"/>
  <c r="C15" i="14"/>
  <c r="C12" i="14"/>
  <c r="C16" i="14"/>
  <c r="E39" i="14"/>
  <c r="E40" i="14"/>
  <c r="E8" i="14"/>
  <c r="E10" i="14" s="1"/>
  <c r="E47" i="14"/>
  <c r="E49" i="14" s="1"/>
  <c r="H49" i="14"/>
  <c r="I47" i="14" s="1"/>
  <c r="E24" i="14"/>
  <c r="E14" i="14"/>
  <c r="E12" i="14"/>
  <c r="E16" i="14"/>
  <c r="E18" i="14"/>
  <c r="E15" i="14"/>
  <c r="E19" i="14"/>
  <c r="H10" i="14"/>
  <c r="I9" i="14" s="1"/>
  <c r="G25" i="14"/>
  <c r="G29" i="14"/>
  <c r="G24" i="14"/>
  <c r="G28" i="14"/>
  <c r="H21" i="14"/>
  <c r="I16" i="14" s="1"/>
  <c r="G19" i="14"/>
  <c r="G16" i="14"/>
  <c r="G15" i="14"/>
  <c r="G12" i="14"/>
  <c r="G14" i="14"/>
  <c r="G18" i="14"/>
  <c r="G13" i="14"/>
  <c r="G17" i="14"/>
  <c r="T23" i="14"/>
  <c r="R6" i="14"/>
  <c r="S8" i="14"/>
  <c r="T6" i="14" s="1"/>
  <c r="R7" i="14"/>
  <c r="T22" i="14"/>
  <c r="T29" i="14"/>
  <c r="T51" i="14"/>
  <c r="N31" i="14"/>
  <c r="H33" i="14"/>
  <c r="I31" i="14" s="1"/>
  <c r="T27" i="14"/>
  <c r="T28" i="14"/>
  <c r="N37" i="14"/>
  <c r="N36" i="14"/>
  <c r="N38" i="14"/>
  <c r="T26" i="14"/>
  <c r="E30" i="14"/>
  <c r="E26" i="14"/>
  <c r="E32" i="14"/>
  <c r="E29" i="14"/>
  <c r="E31" i="14"/>
  <c r="E27" i="14"/>
  <c r="E23" i="14"/>
  <c r="E25" i="14"/>
  <c r="T52" i="14"/>
  <c r="T30" i="14"/>
  <c r="R42" i="14"/>
  <c r="S43" i="14"/>
  <c r="T41" i="14" s="1"/>
  <c r="R41" i="14"/>
  <c r="E53" i="14"/>
  <c r="E54" i="14"/>
  <c r="C9" i="14"/>
  <c r="C8" i="14"/>
  <c r="P10" i="14"/>
  <c r="P15" i="14"/>
  <c r="P11" i="14"/>
  <c r="P17" i="14"/>
  <c r="P18" i="14"/>
  <c r="P14" i="14"/>
  <c r="P13" i="14"/>
  <c r="T24" i="14"/>
  <c r="R47" i="14"/>
  <c r="G40" i="14"/>
  <c r="P45" i="14"/>
  <c r="P47" i="14" s="1"/>
  <c r="R10" i="14"/>
  <c r="G38" i="14"/>
  <c r="R17" i="14"/>
  <c r="S19" i="14"/>
  <c r="G32" i="14"/>
  <c r="C13" i="14"/>
  <c r="C17" i="14"/>
  <c r="P24" i="14"/>
  <c r="G26" i="14"/>
  <c r="P28" i="14"/>
  <c r="G30" i="14"/>
  <c r="P37" i="14"/>
  <c r="S47" i="14"/>
  <c r="T46" i="14" s="1"/>
  <c r="E13" i="14"/>
  <c r="R14" i="14"/>
  <c r="E17" i="14"/>
  <c r="R18" i="14"/>
  <c r="C20" i="14"/>
  <c r="S39" i="14"/>
  <c r="T37" i="14" s="1"/>
  <c r="G53" i="14"/>
  <c r="G55" i="14" s="1"/>
  <c r="N51" i="14"/>
  <c r="H41" i="14"/>
  <c r="I39" i="14" s="1"/>
  <c r="C14" i="14"/>
  <c r="G23" i="14"/>
  <c r="P25" i="14"/>
  <c r="G27" i="14"/>
  <c r="C43" i="14"/>
  <c r="C45" i="14" s="1"/>
  <c r="H45" i="14"/>
  <c r="I44" i="14" s="1"/>
  <c r="N52" i="14"/>
  <c r="F55" i="13"/>
  <c r="G54" i="13" s="1"/>
  <c r="D55" i="13"/>
  <c r="E53" i="13" s="1"/>
  <c r="B55" i="13"/>
  <c r="C53" i="13" s="1"/>
  <c r="H54" i="13"/>
  <c r="Q53" i="13"/>
  <c r="R51" i="13" s="1"/>
  <c r="O53" i="13"/>
  <c r="P52" i="13" s="1"/>
  <c r="M53" i="13"/>
  <c r="H53" i="13"/>
  <c r="S52" i="13"/>
  <c r="R52" i="13"/>
  <c r="N52" i="13"/>
  <c r="S51" i="13"/>
  <c r="F49" i="13"/>
  <c r="D49" i="13"/>
  <c r="E48" i="13" s="1"/>
  <c r="B49" i="13"/>
  <c r="C48" i="13" s="1"/>
  <c r="H48" i="13"/>
  <c r="Q47" i="13"/>
  <c r="R46" i="13" s="1"/>
  <c r="O47" i="13"/>
  <c r="P46" i="13" s="1"/>
  <c r="M47" i="13"/>
  <c r="N46" i="13" s="1"/>
  <c r="H47" i="13"/>
  <c r="S46" i="13"/>
  <c r="S45" i="13"/>
  <c r="F45" i="13"/>
  <c r="G43" i="13" s="1"/>
  <c r="D45" i="13"/>
  <c r="E44" i="13" s="1"/>
  <c r="B45" i="13"/>
  <c r="C44" i="13" s="1"/>
  <c r="H44" i="13"/>
  <c r="Q43" i="13"/>
  <c r="R42" i="13" s="1"/>
  <c r="O43" i="13"/>
  <c r="P41" i="13" s="1"/>
  <c r="M43" i="13"/>
  <c r="N41" i="13" s="1"/>
  <c r="N43" i="13" s="1"/>
  <c r="H43" i="13"/>
  <c r="S42" i="13"/>
  <c r="N42" i="13"/>
  <c r="S41" i="13"/>
  <c r="R41" i="13"/>
  <c r="F41" i="13"/>
  <c r="G39" i="13" s="1"/>
  <c r="D41" i="13"/>
  <c r="E38" i="13" s="1"/>
  <c r="B41" i="13"/>
  <c r="C39" i="13" s="1"/>
  <c r="H40" i="13"/>
  <c r="Q39" i="13"/>
  <c r="R38" i="13" s="1"/>
  <c r="O39" i="13"/>
  <c r="P37" i="13" s="1"/>
  <c r="M39" i="13"/>
  <c r="N37" i="13" s="1"/>
  <c r="H39" i="13"/>
  <c r="S38" i="13"/>
  <c r="H38" i="13"/>
  <c r="S37" i="13"/>
  <c r="S36" i="13"/>
  <c r="N36" i="13"/>
  <c r="F33" i="13"/>
  <c r="G30" i="13" s="1"/>
  <c r="D33" i="13"/>
  <c r="E28" i="13" s="1"/>
  <c r="B33" i="13"/>
  <c r="C31" i="13" s="1"/>
  <c r="H32" i="13"/>
  <c r="Q31" i="13"/>
  <c r="R21" i="13" s="1"/>
  <c r="O31" i="13"/>
  <c r="P23" i="13" s="1"/>
  <c r="M31" i="13"/>
  <c r="H31" i="13"/>
  <c r="S30" i="13"/>
  <c r="N30" i="13"/>
  <c r="H30" i="13"/>
  <c r="S29" i="13"/>
  <c r="N29" i="13"/>
  <c r="H29" i="13"/>
  <c r="S28" i="13"/>
  <c r="N28" i="13"/>
  <c r="H28" i="13"/>
  <c r="S27" i="13"/>
  <c r="N27" i="13"/>
  <c r="H27" i="13"/>
  <c r="S26" i="13"/>
  <c r="N26" i="13"/>
  <c r="H26" i="13"/>
  <c r="S25" i="13"/>
  <c r="N25" i="13"/>
  <c r="H25" i="13"/>
  <c r="S24" i="13"/>
  <c r="N24" i="13"/>
  <c r="H24" i="13"/>
  <c r="S23" i="13"/>
  <c r="N23" i="13"/>
  <c r="H23" i="13"/>
  <c r="S22" i="13"/>
  <c r="N22" i="13"/>
  <c r="S21" i="13"/>
  <c r="N21" i="13"/>
  <c r="F21" i="13"/>
  <c r="G16" i="13" s="1"/>
  <c r="D21" i="13"/>
  <c r="E20" i="13" s="1"/>
  <c r="B21" i="13"/>
  <c r="C17" i="13" s="1"/>
  <c r="H20" i="13"/>
  <c r="Q19" i="13"/>
  <c r="R10" i="13" s="1"/>
  <c r="O19" i="13"/>
  <c r="P18" i="13" s="1"/>
  <c r="M19" i="13"/>
  <c r="N18" i="13" s="1"/>
  <c r="H19" i="13"/>
  <c r="S18" i="13"/>
  <c r="H18" i="13"/>
  <c r="S17" i="13"/>
  <c r="H17" i="13"/>
  <c r="S16" i="13"/>
  <c r="H16" i="13"/>
  <c r="S15" i="13"/>
  <c r="H15" i="13"/>
  <c r="S14" i="13"/>
  <c r="R14" i="13"/>
  <c r="H14" i="13"/>
  <c r="S13" i="13"/>
  <c r="H13" i="13"/>
  <c r="S12" i="13"/>
  <c r="H12" i="13"/>
  <c r="S11" i="13"/>
  <c r="S10" i="13"/>
  <c r="F10" i="13"/>
  <c r="G9" i="13" s="1"/>
  <c r="D10" i="13"/>
  <c r="E9" i="13" s="1"/>
  <c r="B10" i="13"/>
  <c r="C8" i="13" s="1"/>
  <c r="H9" i="13"/>
  <c r="Q8" i="13"/>
  <c r="R7" i="13" s="1"/>
  <c r="O8" i="13"/>
  <c r="P7" i="13" s="1"/>
  <c r="M8" i="13"/>
  <c r="N6" i="13" s="1"/>
  <c r="H8" i="13"/>
  <c r="S7" i="13"/>
  <c r="S6" i="13"/>
  <c r="T19" i="15" l="1"/>
  <c r="R31" i="14"/>
  <c r="C41" i="14"/>
  <c r="S31" i="13"/>
  <c r="P45" i="13"/>
  <c r="N38" i="13"/>
  <c r="P27" i="13"/>
  <c r="P24" i="13"/>
  <c r="P28" i="13"/>
  <c r="R28" i="13"/>
  <c r="P10" i="13"/>
  <c r="N15" i="13"/>
  <c r="N11" i="13"/>
  <c r="R16" i="13"/>
  <c r="P21" i="13"/>
  <c r="P25" i="13"/>
  <c r="R36" i="13"/>
  <c r="P11" i="13"/>
  <c r="P29" i="13"/>
  <c r="P22" i="13"/>
  <c r="I54" i="14"/>
  <c r="I55" i="14" s="1"/>
  <c r="N7" i="13"/>
  <c r="N8" i="13" s="1"/>
  <c r="R12" i="13"/>
  <c r="P26" i="13"/>
  <c r="P15" i="13"/>
  <c r="R18" i="13"/>
  <c r="P30" i="13"/>
  <c r="P39" i="14"/>
  <c r="R24" i="13"/>
  <c r="P31" i="14"/>
  <c r="T25" i="14"/>
  <c r="T31" i="14" s="1"/>
  <c r="R45" i="13"/>
  <c r="R53" i="13"/>
  <c r="S53" i="13"/>
  <c r="T52" i="13" s="1"/>
  <c r="T53" i="14"/>
  <c r="R6" i="13"/>
  <c r="R8" i="13" s="1"/>
  <c r="C9" i="13"/>
  <c r="C10" i="13" s="1"/>
  <c r="T21" i="13"/>
  <c r="T24" i="13"/>
  <c r="S39" i="13"/>
  <c r="T38" i="13" s="1"/>
  <c r="T45" i="14"/>
  <c r="T47" i="14" s="1"/>
  <c r="E41" i="14"/>
  <c r="P47" i="13"/>
  <c r="T28" i="13"/>
  <c r="R37" i="13"/>
  <c r="P38" i="13"/>
  <c r="S43" i="13"/>
  <c r="T42" i="13" s="1"/>
  <c r="N51" i="13"/>
  <c r="N53" i="13" s="1"/>
  <c r="R43" i="14"/>
  <c r="T7" i="14"/>
  <c r="T8" i="14" s="1"/>
  <c r="R8" i="14"/>
  <c r="S47" i="13"/>
  <c r="T46" i="13" s="1"/>
  <c r="P51" i="13"/>
  <c r="P53" i="13" s="1"/>
  <c r="N19" i="14"/>
  <c r="I41" i="15"/>
  <c r="I33" i="15"/>
  <c r="I21" i="15"/>
  <c r="C33" i="14"/>
  <c r="C21" i="14"/>
  <c r="C10" i="14"/>
  <c r="E55" i="14"/>
  <c r="I48" i="14"/>
  <c r="I49" i="14" s="1"/>
  <c r="I38" i="14"/>
  <c r="E21" i="14"/>
  <c r="I19" i="14"/>
  <c r="I13" i="14"/>
  <c r="I14" i="14"/>
  <c r="I20" i="14"/>
  <c r="I17" i="14"/>
  <c r="I15" i="14"/>
  <c r="I12" i="14"/>
  <c r="I18" i="14"/>
  <c r="I8" i="14"/>
  <c r="I10" i="14" s="1"/>
  <c r="I43" i="14"/>
  <c r="I45" i="14" s="1"/>
  <c r="I40" i="14"/>
  <c r="G41" i="14"/>
  <c r="I25" i="14"/>
  <c r="G21" i="14"/>
  <c r="T18" i="14"/>
  <c r="T14" i="14"/>
  <c r="E33" i="14"/>
  <c r="R19" i="14"/>
  <c r="I23" i="14"/>
  <c r="I32" i="14"/>
  <c r="T38" i="14"/>
  <c r="I29" i="14"/>
  <c r="I27" i="14"/>
  <c r="T12" i="14"/>
  <c r="T36" i="14"/>
  <c r="T15" i="14"/>
  <c r="I24" i="14"/>
  <c r="T42" i="14"/>
  <c r="T43" i="14" s="1"/>
  <c r="G33" i="14"/>
  <c r="N53" i="14"/>
  <c r="T17" i="14"/>
  <c r="T13" i="14"/>
  <c r="P19" i="14"/>
  <c r="T16" i="14"/>
  <c r="I30" i="14"/>
  <c r="I26" i="14"/>
  <c r="N39" i="14"/>
  <c r="I28" i="14"/>
  <c r="T10" i="14"/>
  <c r="T11" i="14"/>
  <c r="G17" i="13"/>
  <c r="E54" i="13"/>
  <c r="C38" i="13"/>
  <c r="N31" i="13"/>
  <c r="G8" i="13"/>
  <c r="G10" i="13" s="1"/>
  <c r="G13" i="13"/>
  <c r="G29" i="13"/>
  <c r="G31" i="13"/>
  <c r="G25" i="13"/>
  <c r="G27" i="13"/>
  <c r="G23" i="13"/>
  <c r="G38" i="13"/>
  <c r="G40" i="13"/>
  <c r="G44" i="13"/>
  <c r="G45" i="13" s="1"/>
  <c r="G53" i="13"/>
  <c r="G55" i="13" s="1"/>
  <c r="H49" i="13"/>
  <c r="I48" i="13" s="1"/>
  <c r="E47" i="13"/>
  <c r="E49" i="13" s="1"/>
  <c r="E43" i="13"/>
  <c r="E45" i="13" s="1"/>
  <c r="E30" i="13"/>
  <c r="E29" i="13"/>
  <c r="E27" i="13"/>
  <c r="E23" i="13"/>
  <c r="E25" i="13"/>
  <c r="E32" i="13"/>
  <c r="E24" i="13"/>
  <c r="E31" i="13"/>
  <c r="E26" i="13"/>
  <c r="E13" i="13"/>
  <c r="E15" i="13"/>
  <c r="E17" i="13"/>
  <c r="E12" i="13"/>
  <c r="E14" i="13"/>
  <c r="E19" i="13"/>
  <c r="E18" i="13"/>
  <c r="E16" i="13"/>
  <c r="E8" i="13"/>
  <c r="E10" i="13" s="1"/>
  <c r="E55" i="13"/>
  <c r="H55" i="13"/>
  <c r="I54" i="13" s="1"/>
  <c r="C47" i="13"/>
  <c r="C49" i="13" s="1"/>
  <c r="C43" i="13"/>
  <c r="C45" i="13" s="1"/>
  <c r="H41" i="13"/>
  <c r="I40" i="13" s="1"/>
  <c r="C40" i="13"/>
  <c r="C41" i="13" s="1"/>
  <c r="H33" i="13"/>
  <c r="I32" i="13" s="1"/>
  <c r="C24" i="13"/>
  <c r="C28" i="13"/>
  <c r="C12" i="13"/>
  <c r="C16" i="13"/>
  <c r="C18" i="13"/>
  <c r="C14" i="13"/>
  <c r="C20" i="13"/>
  <c r="T29" i="13"/>
  <c r="T25" i="13"/>
  <c r="T23" i="13"/>
  <c r="T27" i="13"/>
  <c r="N39" i="13"/>
  <c r="T22" i="13"/>
  <c r="T26" i="13"/>
  <c r="T30" i="13"/>
  <c r="R43" i="13"/>
  <c r="R47" i="13"/>
  <c r="H10" i="13"/>
  <c r="I8" i="13" s="1"/>
  <c r="H45" i="13"/>
  <c r="I43" i="13" s="1"/>
  <c r="R11" i="13"/>
  <c r="N12" i="13"/>
  <c r="R15" i="13"/>
  <c r="N16" i="13"/>
  <c r="G20" i="13"/>
  <c r="R25" i="13"/>
  <c r="R29" i="13"/>
  <c r="P36" i="13"/>
  <c r="P39" i="13" s="1"/>
  <c r="N10" i="13"/>
  <c r="P12" i="13"/>
  <c r="G14" i="13"/>
  <c r="C15" i="13"/>
  <c r="P16" i="13"/>
  <c r="G18" i="13"/>
  <c r="C19" i="13"/>
  <c r="H21" i="13"/>
  <c r="I20" i="13" s="1"/>
  <c r="G24" i="13"/>
  <c r="C25" i="13"/>
  <c r="G28" i="13"/>
  <c r="C29" i="13"/>
  <c r="E40" i="13"/>
  <c r="N45" i="13"/>
  <c r="N47" i="13" s="1"/>
  <c r="C54" i="13"/>
  <c r="C55" i="13" s="1"/>
  <c r="P6" i="13"/>
  <c r="P8" i="13" s="1"/>
  <c r="S8" i="13"/>
  <c r="T7" i="13" s="1"/>
  <c r="N13" i="13"/>
  <c r="N17" i="13"/>
  <c r="R22" i="13"/>
  <c r="R26" i="13"/>
  <c r="P13" i="13"/>
  <c r="P17" i="13"/>
  <c r="G19" i="13"/>
  <c r="C26" i="13"/>
  <c r="C30" i="13"/>
  <c r="P42" i="13"/>
  <c r="P43" i="13" s="1"/>
  <c r="R13" i="13"/>
  <c r="N14" i="13"/>
  <c r="R17" i="13"/>
  <c r="S19" i="13"/>
  <c r="T16" i="13" s="1"/>
  <c r="R23" i="13"/>
  <c r="R27" i="13"/>
  <c r="G32" i="13"/>
  <c r="E39" i="13"/>
  <c r="R30" i="13"/>
  <c r="C32" i="13"/>
  <c r="G15" i="13"/>
  <c r="G12" i="13"/>
  <c r="C13" i="13"/>
  <c r="P14" i="13"/>
  <c r="C23" i="13"/>
  <c r="G26" i="13"/>
  <c r="C27" i="13"/>
  <c r="F55" i="12"/>
  <c r="G54" i="12" s="1"/>
  <c r="D55" i="12"/>
  <c r="E54" i="12" s="1"/>
  <c r="B55" i="12"/>
  <c r="C54" i="12" s="1"/>
  <c r="F49" i="12"/>
  <c r="D49" i="12"/>
  <c r="E48" i="12" s="1"/>
  <c r="B49" i="12"/>
  <c r="C48" i="12" s="1"/>
  <c r="F45" i="12"/>
  <c r="G43" i="12" s="1"/>
  <c r="D45" i="12"/>
  <c r="E43" i="12" s="1"/>
  <c r="B45" i="12"/>
  <c r="C43" i="12" s="1"/>
  <c r="F41" i="12"/>
  <c r="G40" i="12" s="1"/>
  <c r="D41" i="12"/>
  <c r="E40" i="12" s="1"/>
  <c r="B41" i="12"/>
  <c r="C39" i="12" s="1"/>
  <c r="F33" i="12"/>
  <c r="G23" i="12" s="1"/>
  <c r="D33" i="12"/>
  <c r="E30" i="12" s="1"/>
  <c r="B33" i="12"/>
  <c r="C24" i="12" s="1"/>
  <c r="F21" i="12"/>
  <c r="G17" i="12" s="1"/>
  <c r="D21" i="12"/>
  <c r="E16" i="12" s="1"/>
  <c r="B21" i="12"/>
  <c r="C18" i="12" s="1"/>
  <c r="H54" i="12"/>
  <c r="H53" i="12"/>
  <c r="H48" i="12"/>
  <c r="H47" i="12"/>
  <c r="H44" i="12"/>
  <c r="H43" i="12"/>
  <c r="H40" i="12"/>
  <c r="H39" i="12"/>
  <c r="H38" i="12"/>
  <c r="H32" i="12"/>
  <c r="H31" i="12"/>
  <c r="H30" i="12"/>
  <c r="H29" i="12"/>
  <c r="H28" i="12"/>
  <c r="H27" i="12"/>
  <c r="H26" i="12"/>
  <c r="H25" i="12"/>
  <c r="H24" i="12"/>
  <c r="H23" i="12"/>
  <c r="H20" i="12"/>
  <c r="H19" i="12"/>
  <c r="H18" i="12"/>
  <c r="H17" i="12"/>
  <c r="H16" i="12"/>
  <c r="H15" i="12"/>
  <c r="H14" i="12"/>
  <c r="H13" i="12"/>
  <c r="H12" i="12"/>
  <c r="H9" i="12"/>
  <c r="H8" i="12"/>
  <c r="F10" i="12"/>
  <c r="G8" i="12" s="1"/>
  <c r="D10" i="12"/>
  <c r="E9" i="12" s="1"/>
  <c r="B10" i="12"/>
  <c r="C9" i="12" s="1"/>
  <c r="Q53" i="12"/>
  <c r="R51" i="12" s="1"/>
  <c r="O53" i="12"/>
  <c r="P51" i="12" s="1"/>
  <c r="M53" i="12"/>
  <c r="N52" i="12" s="1"/>
  <c r="S52" i="12"/>
  <c r="S51" i="12"/>
  <c r="Q47" i="12"/>
  <c r="R46" i="12" s="1"/>
  <c r="O47" i="12"/>
  <c r="P46" i="12" s="1"/>
  <c r="M47" i="12"/>
  <c r="N45" i="12" s="1"/>
  <c r="S46" i="12"/>
  <c r="S45" i="12"/>
  <c r="E44" i="12"/>
  <c r="C44" i="12"/>
  <c r="Q43" i="12"/>
  <c r="R41" i="12" s="1"/>
  <c r="O43" i="12"/>
  <c r="P42" i="12" s="1"/>
  <c r="M43" i="12"/>
  <c r="S43" i="12" s="1"/>
  <c r="S42" i="12"/>
  <c r="R42" i="12"/>
  <c r="S41" i="12"/>
  <c r="Q39" i="12"/>
  <c r="R38" i="12" s="1"/>
  <c r="O39" i="12"/>
  <c r="M39" i="12"/>
  <c r="N37" i="12" s="1"/>
  <c r="S38" i="12"/>
  <c r="P38" i="12"/>
  <c r="S37" i="12"/>
  <c r="R37" i="12"/>
  <c r="P37" i="12"/>
  <c r="S36" i="12"/>
  <c r="R36" i="12"/>
  <c r="P36" i="12"/>
  <c r="G32" i="12"/>
  <c r="C32" i="12"/>
  <c r="Q31" i="12"/>
  <c r="R26" i="12" s="1"/>
  <c r="O31" i="12"/>
  <c r="P27" i="12" s="1"/>
  <c r="M31" i="12"/>
  <c r="S30" i="12"/>
  <c r="N30" i="12"/>
  <c r="S29" i="12"/>
  <c r="P29" i="12"/>
  <c r="N29" i="12"/>
  <c r="S28" i="12"/>
  <c r="P28" i="12"/>
  <c r="N28" i="12"/>
  <c r="S27" i="12"/>
  <c r="N27" i="12"/>
  <c r="S26" i="12"/>
  <c r="P26" i="12"/>
  <c r="N26" i="12"/>
  <c r="S25" i="12"/>
  <c r="N25" i="12"/>
  <c r="S24" i="12"/>
  <c r="P24" i="12"/>
  <c r="N24" i="12"/>
  <c r="S23" i="12"/>
  <c r="N23" i="12"/>
  <c r="S22" i="12"/>
  <c r="N22" i="12"/>
  <c r="S21" i="12"/>
  <c r="N21" i="12"/>
  <c r="Q19" i="12"/>
  <c r="R12" i="12" s="1"/>
  <c r="O19" i="12"/>
  <c r="P13" i="12" s="1"/>
  <c r="M19" i="12"/>
  <c r="N14" i="12" s="1"/>
  <c r="S18" i="12"/>
  <c r="S17" i="12"/>
  <c r="S16" i="12"/>
  <c r="S15" i="12"/>
  <c r="S14" i="12"/>
  <c r="S13" i="12"/>
  <c r="S12" i="12"/>
  <c r="S11" i="12"/>
  <c r="S10" i="12"/>
  <c r="G9" i="12"/>
  <c r="Q8" i="12"/>
  <c r="R7" i="12" s="1"/>
  <c r="O8" i="12"/>
  <c r="P7" i="12" s="1"/>
  <c r="M8" i="12"/>
  <c r="S7" i="12"/>
  <c r="S6" i="12"/>
  <c r="N6" i="12"/>
  <c r="T37" i="13" l="1"/>
  <c r="T51" i="13"/>
  <c r="R21" i="12"/>
  <c r="S39" i="12"/>
  <c r="T36" i="12" s="1"/>
  <c r="R25" i="12"/>
  <c r="P14" i="12"/>
  <c r="C38" i="12"/>
  <c r="R39" i="13"/>
  <c r="N46" i="12"/>
  <c r="N47" i="12" s="1"/>
  <c r="P31" i="13"/>
  <c r="R6" i="12"/>
  <c r="R8" i="12" s="1"/>
  <c r="N15" i="12"/>
  <c r="N16" i="12"/>
  <c r="R13" i="12"/>
  <c r="C8" i="12"/>
  <c r="C10" i="12" s="1"/>
  <c r="C40" i="12"/>
  <c r="P52" i="12"/>
  <c r="P53" i="12" s="1"/>
  <c r="S31" i="12"/>
  <c r="T28" i="12" s="1"/>
  <c r="T38" i="12"/>
  <c r="R43" i="12"/>
  <c r="T41" i="13"/>
  <c r="T43" i="13" s="1"/>
  <c r="S8" i="12"/>
  <c r="T6" i="12" s="1"/>
  <c r="T8" i="12" s="1"/>
  <c r="G41" i="13"/>
  <c r="T45" i="13"/>
  <c r="T47" i="13" s="1"/>
  <c r="R39" i="12"/>
  <c r="T7" i="12"/>
  <c r="P10" i="12"/>
  <c r="P12" i="12"/>
  <c r="E24" i="12"/>
  <c r="R27" i="12"/>
  <c r="E32" i="12"/>
  <c r="T37" i="12"/>
  <c r="T39" i="12" s="1"/>
  <c r="N42" i="12"/>
  <c r="G10" i="12"/>
  <c r="R19" i="13"/>
  <c r="T12" i="13"/>
  <c r="H10" i="12"/>
  <c r="I8" i="12" s="1"/>
  <c r="H45" i="12"/>
  <c r="I44" i="12" s="1"/>
  <c r="R31" i="13"/>
  <c r="T18" i="13"/>
  <c r="T31" i="13"/>
  <c r="T36" i="13"/>
  <c r="T39" i="13" s="1"/>
  <c r="T41" i="12"/>
  <c r="P19" i="13"/>
  <c r="N41" i="12"/>
  <c r="P45" i="12"/>
  <c r="P47" i="12" s="1"/>
  <c r="C47" i="12"/>
  <c r="C49" i="12" s="1"/>
  <c r="R52" i="12"/>
  <c r="R53" i="12" s="1"/>
  <c r="N7" i="12"/>
  <c r="N8" i="12" s="1"/>
  <c r="E8" i="12"/>
  <c r="N11" i="12"/>
  <c r="N13" i="12"/>
  <c r="E28" i="12"/>
  <c r="P39" i="12"/>
  <c r="N38" i="12"/>
  <c r="T42" i="12"/>
  <c r="T53" i="13"/>
  <c r="I41" i="14"/>
  <c r="I21" i="14"/>
  <c r="I33" i="14"/>
  <c r="T19" i="14"/>
  <c r="T39" i="14"/>
  <c r="G33" i="13"/>
  <c r="I38" i="13"/>
  <c r="I47" i="13"/>
  <c r="I49" i="13" s="1"/>
  <c r="I53" i="13"/>
  <c r="I55" i="13" s="1"/>
  <c r="E41" i="13"/>
  <c r="E33" i="13"/>
  <c r="E21" i="13"/>
  <c r="I44" i="13"/>
  <c r="I45" i="13" s="1"/>
  <c r="I39" i="13"/>
  <c r="I30" i="13"/>
  <c r="I29" i="13"/>
  <c r="I27" i="13"/>
  <c r="I26" i="13"/>
  <c r="I28" i="13"/>
  <c r="I24" i="13"/>
  <c r="I23" i="13"/>
  <c r="I25" i="13"/>
  <c r="I31" i="13"/>
  <c r="I15" i="13"/>
  <c r="C21" i="13"/>
  <c r="C33" i="13"/>
  <c r="I18" i="13"/>
  <c r="T10" i="13"/>
  <c r="N19" i="13"/>
  <c r="I9" i="13"/>
  <c r="I10" i="13" s="1"/>
  <c r="T15" i="13"/>
  <c r="T11" i="13"/>
  <c r="T17" i="13"/>
  <c r="T13" i="13"/>
  <c r="I13" i="13"/>
  <c r="I16" i="13"/>
  <c r="I17" i="13"/>
  <c r="T14" i="13"/>
  <c r="G21" i="13"/>
  <c r="I19" i="13"/>
  <c r="I14" i="13"/>
  <c r="I12" i="13"/>
  <c r="T6" i="13"/>
  <c r="T8" i="13" s="1"/>
  <c r="C53" i="12"/>
  <c r="C55" i="12" s="1"/>
  <c r="H55" i="12"/>
  <c r="I54" i="12" s="1"/>
  <c r="E47" i="12"/>
  <c r="E49" i="12" s="1"/>
  <c r="H49" i="12"/>
  <c r="I47" i="12" s="1"/>
  <c r="G39" i="12"/>
  <c r="H41" i="12"/>
  <c r="I40" i="12" s="1"/>
  <c r="G28" i="12"/>
  <c r="G24" i="12"/>
  <c r="G31" i="12"/>
  <c r="G25" i="12"/>
  <c r="G29" i="12"/>
  <c r="H33" i="12"/>
  <c r="I25" i="12" s="1"/>
  <c r="E29" i="12"/>
  <c r="E23" i="12"/>
  <c r="E27" i="12"/>
  <c r="E31" i="12"/>
  <c r="C29" i="12"/>
  <c r="C31" i="12"/>
  <c r="C26" i="12"/>
  <c r="C28" i="12"/>
  <c r="C23" i="12"/>
  <c r="C27" i="12"/>
  <c r="G13" i="12"/>
  <c r="G16" i="12"/>
  <c r="G20" i="12"/>
  <c r="G14" i="12"/>
  <c r="G18" i="12"/>
  <c r="E19" i="12"/>
  <c r="E14" i="12"/>
  <c r="E12" i="12"/>
  <c r="E13" i="12"/>
  <c r="E17" i="12"/>
  <c r="E15" i="12"/>
  <c r="E20" i="12"/>
  <c r="E18" i="12"/>
  <c r="H21" i="12"/>
  <c r="I17" i="12" s="1"/>
  <c r="G53" i="12"/>
  <c r="G55" i="12" s="1"/>
  <c r="E53" i="12"/>
  <c r="E55" i="12" s="1"/>
  <c r="G44" i="12"/>
  <c r="G45" i="12" s="1"/>
  <c r="E45" i="12"/>
  <c r="C45" i="12"/>
  <c r="G38" i="12"/>
  <c r="E38" i="12"/>
  <c r="E39" i="12"/>
  <c r="G27" i="12"/>
  <c r="G26" i="12"/>
  <c r="G30" i="12"/>
  <c r="E26" i="12"/>
  <c r="E25" i="12"/>
  <c r="C25" i="12"/>
  <c r="C30" i="12"/>
  <c r="G15" i="12"/>
  <c r="G19" i="12"/>
  <c r="G12" i="12"/>
  <c r="C17" i="12"/>
  <c r="C15" i="12"/>
  <c r="C14" i="12"/>
  <c r="C13" i="12"/>
  <c r="C20" i="12"/>
  <c r="C19" i="12"/>
  <c r="C16" i="12"/>
  <c r="C12" i="12"/>
  <c r="I9" i="12"/>
  <c r="I10" i="12" s="1"/>
  <c r="E10" i="12"/>
  <c r="C41" i="12"/>
  <c r="N31" i="12"/>
  <c r="R45" i="12"/>
  <c r="R47" i="12" s="1"/>
  <c r="P16" i="12"/>
  <c r="R10" i="12"/>
  <c r="R14" i="12"/>
  <c r="P15" i="12"/>
  <c r="R28" i="12"/>
  <c r="P6" i="12"/>
  <c r="P8" i="12" s="1"/>
  <c r="R15" i="12"/>
  <c r="N17" i="12"/>
  <c r="S19" i="12"/>
  <c r="T13" i="12" s="1"/>
  <c r="P22" i="12"/>
  <c r="R29" i="12"/>
  <c r="P30" i="12"/>
  <c r="N36" i="12"/>
  <c r="P41" i="12"/>
  <c r="P43" i="12" s="1"/>
  <c r="S47" i="12"/>
  <c r="T46" i="12" s="1"/>
  <c r="N51" i="12"/>
  <c r="N53" i="12" s="1"/>
  <c r="R16" i="12"/>
  <c r="P17" i="12"/>
  <c r="N18" i="12"/>
  <c r="R22" i="12"/>
  <c r="P23" i="12"/>
  <c r="R30" i="12"/>
  <c r="R17" i="12"/>
  <c r="P18" i="12"/>
  <c r="R23" i="12"/>
  <c r="P11" i="12"/>
  <c r="N12" i="12"/>
  <c r="R18" i="12"/>
  <c r="P21" i="12"/>
  <c r="R24" i="12"/>
  <c r="P25" i="12"/>
  <c r="R11" i="12"/>
  <c r="S53" i="12"/>
  <c r="T51" i="12" s="1"/>
  <c r="N10" i="12"/>
  <c r="I54" i="11"/>
  <c r="I53" i="11"/>
  <c r="I48" i="11"/>
  <c r="I47" i="11"/>
  <c r="I49" i="11" s="1"/>
  <c r="I44" i="11"/>
  <c r="I43" i="11"/>
  <c r="G54" i="11"/>
  <c r="G53" i="11"/>
  <c r="G55" i="11" s="1"/>
  <c r="G44" i="11"/>
  <c r="G45" i="11" s="1"/>
  <c r="G43" i="11"/>
  <c r="E54" i="11"/>
  <c r="E53" i="11"/>
  <c r="E48" i="11"/>
  <c r="E47" i="11"/>
  <c r="E44" i="11"/>
  <c r="E43" i="11"/>
  <c r="C54" i="11"/>
  <c r="C53" i="11"/>
  <c r="C48" i="11"/>
  <c r="C47" i="11"/>
  <c r="C44" i="11"/>
  <c r="C43" i="11"/>
  <c r="I40" i="11"/>
  <c r="I39" i="11"/>
  <c r="I38" i="11"/>
  <c r="G40" i="11"/>
  <c r="G39" i="11"/>
  <c r="G38" i="11"/>
  <c r="G41" i="11" s="1"/>
  <c r="E40" i="11"/>
  <c r="E39" i="11"/>
  <c r="E38" i="11"/>
  <c r="C40" i="11"/>
  <c r="C39" i="11"/>
  <c r="C38" i="11"/>
  <c r="I32" i="11"/>
  <c r="I31" i="11"/>
  <c r="I30" i="11"/>
  <c r="I29" i="11"/>
  <c r="I28" i="11"/>
  <c r="I27" i="11"/>
  <c r="I26" i="11"/>
  <c r="I25" i="11"/>
  <c r="I24" i="11"/>
  <c r="I23" i="11"/>
  <c r="G32" i="11"/>
  <c r="G31" i="11"/>
  <c r="G30" i="11"/>
  <c r="G29" i="11"/>
  <c r="G28" i="11"/>
  <c r="G27" i="11"/>
  <c r="G26" i="11"/>
  <c r="G25" i="11"/>
  <c r="G24" i="11"/>
  <c r="G23" i="11"/>
  <c r="E32" i="11"/>
  <c r="E31" i="11"/>
  <c r="E30" i="11"/>
  <c r="E29" i="11"/>
  <c r="E28" i="11"/>
  <c r="E27" i="11"/>
  <c r="E26" i="11"/>
  <c r="E25" i="11"/>
  <c r="E24" i="11"/>
  <c r="E23" i="11"/>
  <c r="C32" i="11"/>
  <c r="C31" i="11"/>
  <c r="C30" i="11"/>
  <c r="C29" i="11"/>
  <c r="C28" i="11"/>
  <c r="C27" i="11"/>
  <c r="C26" i="11"/>
  <c r="C25" i="11"/>
  <c r="C24" i="11"/>
  <c r="C23" i="11"/>
  <c r="I20" i="11"/>
  <c r="I19" i="11"/>
  <c r="I18" i="11"/>
  <c r="I17" i="11"/>
  <c r="I16" i="11"/>
  <c r="I15" i="11"/>
  <c r="I14" i="11"/>
  <c r="I13" i="11"/>
  <c r="I12" i="11"/>
  <c r="G20" i="11"/>
  <c r="G19" i="11"/>
  <c r="G18" i="11"/>
  <c r="G17" i="11"/>
  <c r="G16" i="11"/>
  <c r="G15" i="11"/>
  <c r="G14" i="11"/>
  <c r="G13" i="11"/>
  <c r="G12" i="11"/>
  <c r="E20" i="11"/>
  <c r="E19" i="11"/>
  <c r="E18" i="11"/>
  <c r="E17" i="11"/>
  <c r="E16" i="11"/>
  <c r="E15" i="11"/>
  <c r="E14" i="11"/>
  <c r="E13" i="11"/>
  <c r="E12" i="11"/>
  <c r="C20" i="11"/>
  <c r="C19" i="11"/>
  <c r="C18" i="11"/>
  <c r="C17" i="11"/>
  <c r="C16" i="11"/>
  <c r="C15" i="11"/>
  <c r="C14" i="11"/>
  <c r="C13" i="11"/>
  <c r="C12" i="11"/>
  <c r="I9" i="11"/>
  <c r="I8" i="11"/>
  <c r="G9" i="11"/>
  <c r="G8" i="11"/>
  <c r="E9" i="11"/>
  <c r="E8" i="11"/>
  <c r="E10" i="11" s="1"/>
  <c r="C9" i="11"/>
  <c r="C8" i="11"/>
  <c r="T27" i="12" l="1"/>
  <c r="T22" i="12"/>
  <c r="T29" i="12"/>
  <c r="T43" i="12"/>
  <c r="C10" i="11"/>
  <c r="C45" i="11"/>
  <c r="G10" i="11"/>
  <c r="T24" i="12"/>
  <c r="T26" i="12"/>
  <c r="I10" i="11"/>
  <c r="T21" i="12"/>
  <c r="T31" i="12" s="1"/>
  <c r="T25" i="12"/>
  <c r="T23" i="12"/>
  <c r="T30" i="12"/>
  <c r="I33" i="11"/>
  <c r="N43" i="12"/>
  <c r="C33" i="11"/>
  <c r="C49" i="11"/>
  <c r="E55" i="11"/>
  <c r="R31" i="12"/>
  <c r="T14" i="12"/>
  <c r="I21" i="11"/>
  <c r="T16" i="12"/>
  <c r="T12" i="12"/>
  <c r="E49" i="11"/>
  <c r="C21" i="11"/>
  <c r="E45" i="11"/>
  <c r="N19" i="12"/>
  <c r="P19" i="12"/>
  <c r="T19" i="13"/>
  <c r="E21" i="11"/>
  <c r="G33" i="11"/>
  <c r="E41" i="11"/>
  <c r="G41" i="12"/>
  <c r="I43" i="12"/>
  <c r="I45" i="12" s="1"/>
  <c r="E33" i="11"/>
  <c r="G21" i="11"/>
  <c r="C41" i="11"/>
  <c r="I41" i="11"/>
  <c r="C55" i="11"/>
  <c r="I45" i="11"/>
  <c r="I55" i="11"/>
  <c r="N39" i="12"/>
  <c r="I41" i="13"/>
  <c r="I33" i="13"/>
  <c r="I21" i="13"/>
  <c r="I53" i="12"/>
  <c r="I55" i="12" s="1"/>
  <c r="I48" i="12"/>
  <c r="I49" i="12" s="1"/>
  <c r="I38" i="12"/>
  <c r="I39" i="12"/>
  <c r="E41" i="12"/>
  <c r="G33" i="12"/>
  <c r="I29" i="12"/>
  <c r="I24" i="12"/>
  <c r="I26" i="12"/>
  <c r="I28" i="12"/>
  <c r="I31" i="12"/>
  <c r="I30" i="12"/>
  <c r="I27" i="12"/>
  <c r="I32" i="12"/>
  <c r="E33" i="12"/>
  <c r="I23" i="12"/>
  <c r="C33" i="12"/>
  <c r="G21" i="12"/>
  <c r="E21" i="12"/>
  <c r="I14" i="12"/>
  <c r="I13" i="12"/>
  <c r="I20" i="12"/>
  <c r="I12" i="12"/>
  <c r="I15" i="12"/>
  <c r="I18" i="12"/>
  <c r="I19" i="12"/>
  <c r="I16" i="12"/>
  <c r="C21" i="12"/>
  <c r="R19" i="12"/>
  <c r="T17" i="12"/>
  <c r="T15" i="12"/>
  <c r="T11" i="12"/>
  <c r="T10" i="12"/>
  <c r="T45" i="12"/>
  <c r="T47" i="12" s="1"/>
  <c r="P31" i="12"/>
  <c r="T18" i="12"/>
  <c r="T52" i="12"/>
  <c r="T53" i="12" s="1"/>
  <c r="Q53" i="11"/>
  <c r="R52" i="11" s="1"/>
  <c r="O53" i="11"/>
  <c r="P52" i="11" s="1"/>
  <c r="M53" i="11"/>
  <c r="S52" i="11"/>
  <c r="S51" i="11"/>
  <c r="Q47" i="11"/>
  <c r="R45" i="11" s="1"/>
  <c r="O47" i="11"/>
  <c r="P45" i="11" s="1"/>
  <c r="M47" i="11"/>
  <c r="S46" i="11"/>
  <c r="S45" i="11"/>
  <c r="Q43" i="11"/>
  <c r="R42" i="11" s="1"/>
  <c r="O43" i="11"/>
  <c r="P41" i="11" s="1"/>
  <c r="M43" i="11"/>
  <c r="S42" i="11"/>
  <c r="S41" i="11"/>
  <c r="Q39" i="11"/>
  <c r="R37" i="11" s="1"/>
  <c r="O39" i="11"/>
  <c r="P38" i="11" s="1"/>
  <c r="M39" i="11"/>
  <c r="N38" i="11" s="1"/>
  <c r="S38" i="11"/>
  <c r="S37" i="11"/>
  <c r="N37" i="11"/>
  <c r="S36" i="11"/>
  <c r="N36" i="11"/>
  <c r="Q31" i="11"/>
  <c r="R28" i="11" s="1"/>
  <c r="O31" i="11"/>
  <c r="P25" i="11" s="1"/>
  <c r="M31" i="11"/>
  <c r="S30" i="11"/>
  <c r="N30" i="11"/>
  <c r="S29" i="11"/>
  <c r="N29" i="11"/>
  <c r="S28" i="11"/>
  <c r="N28" i="11"/>
  <c r="S27" i="11"/>
  <c r="N27" i="11"/>
  <c r="S26" i="11"/>
  <c r="N26" i="11"/>
  <c r="S25" i="11"/>
  <c r="N25" i="11"/>
  <c r="S24" i="11"/>
  <c r="N24" i="11"/>
  <c r="S23" i="11"/>
  <c r="N23" i="11"/>
  <c r="S22" i="11"/>
  <c r="N22" i="11"/>
  <c r="S21" i="11"/>
  <c r="N21" i="11"/>
  <c r="Q19" i="11"/>
  <c r="R18" i="11" s="1"/>
  <c r="O19" i="11"/>
  <c r="P15" i="11" s="1"/>
  <c r="M19" i="11"/>
  <c r="N16" i="11" s="1"/>
  <c r="S18" i="11"/>
  <c r="S17" i="11"/>
  <c r="S16" i="11"/>
  <c r="S15" i="11"/>
  <c r="R15" i="11"/>
  <c r="S14" i="11"/>
  <c r="S13" i="11"/>
  <c r="S12" i="11"/>
  <c r="S11" i="11"/>
  <c r="S10" i="11"/>
  <c r="Q8" i="11"/>
  <c r="R7" i="11" s="1"/>
  <c r="O8" i="11"/>
  <c r="P7" i="11" s="1"/>
  <c r="M8" i="11"/>
  <c r="N7" i="11" s="1"/>
  <c r="S7" i="11"/>
  <c r="S6" i="11"/>
  <c r="R25" i="11" l="1"/>
  <c r="S47" i="11"/>
  <c r="R29" i="11"/>
  <c r="S31" i="11"/>
  <c r="T22" i="11" s="1"/>
  <c r="R46" i="11"/>
  <c r="R47" i="11" s="1"/>
  <c r="P36" i="11"/>
  <c r="R11" i="11"/>
  <c r="R21" i="11"/>
  <c r="R38" i="11"/>
  <c r="P22" i="11"/>
  <c r="R36" i="11"/>
  <c r="R39" i="11" s="1"/>
  <c r="P27" i="11"/>
  <c r="R12" i="11"/>
  <c r="P28" i="11"/>
  <c r="P51" i="11"/>
  <c r="P53" i="11" s="1"/>
  <c r="R13" i="11"/>
  <c r="P42" i="11"/>
  <c r="P43" i="11" s="1"/>
  <c r="N46" i="11"/>
  <c r="N17" i="11"/>
  <c r="N14" i="11"/>
  <c r="P16" i="11"/>
  <c r="N45" i="11"/>
  <c r="S53" i="11"/>
  <c r="T52" i="11" s="1"/>
  <c r="N11" i="11"/>
  <c r="R16" i="11"/>
  <c r="T25" i="11"/>
  <c r="P6" i="11"/>
  <c r="P8" i="11" s="1"/>
  <c r="R41" i="11"/>
  <c r="R43" i="11" s="1"/>
  <c r="R6" i="11"/>
  <c r="R8" i="11" s="1"/>
  <c r="N10" i="11"/>
  <c r="N13" i="11"/>
  <c r="S43" i="11"/>
  <c r="T42" i="11" s="1"/>
  <c r="T46" i="11"/>
  <c r="N52" i="11"/>
  <c r="S8" i="11"/>
  <c r="T7" i="11" s="1"/>
  <c r="N12" i="11"/>
  <c r="N15" i="11"/>
  <c r="N18" i="11"/>
  <c r="P23" i="11"/>
  <c r="P26" i="11"/>
  <c r="P30" i="11"/>
  <c r="N42" i="11"/>
  <c r="T45" i="11"/>
  <c r="I41" i="12"/>
  <c r="N39" i="11"/>
  <c r="I33" i="12"/>
  <c r="I21" i="12"/>
  <c r="T19" i="12"/>
  <c r="N31" i="11"/>
  <c r="T27" i="11"/>
  <c r="T23" i="11"/>
  <c r="T26" i="11"/>
  <c r="T29" i="11"/>
  <c r="T51" i="11"/>
  <c r="T53" i="11" s="1"/>
  <c r="T21" i="11"/>
  <c r="T24" i="11"/>
  <c r="T28" i="11"/>
  <c r="P12" i="11"/>
  <c r="S19" i="11"/>
  <c r="T10" i="11" s="1"/>
  <c r="P17" i="11"/>
  <c r="R22" i="11"/>
  <c r="R30" i="11"/>
  <c r="S39" i="11"/>
  <c r="T36" i="11" s="1"/>
  <c r="R51" i="11"/>
  <c r="R53" i="11" s="1"/>
  <c r="P14" i="11"/>
  <c r="R17" i="11"/>
  <c r="P24" i="11"/>
  <c r="R27" i="11"/>
  <c r="P37" i="11"/>
  <c r="P39" i="11" s="1"/>
  <c r="N6" i="11"/>
  <c r="N8" i="11" s="1"/>
  <c r="P11" i="11"/>
  <c r="R14" i="11"/>
  <c r="P21" i="11"/>
  <c r="R24" i="11"/>
  <c r="P29" i="11"/>
  <c r="N41" i="11"/>
  <c r="N43" i="11" s="1"/>
  <c r="P46" i="11"/>
  <c r="P47" i="11" s="1"/>
  <c r="R26" i="11"/>
  <c r="P18" i="11"/>
  <c r="P13" i="11"/>
  <c r="P10" i="11"/>
  <c r="R23" i="11"/>
  <c r="R10" i="11"/>
  <c r="N51" i="11"/>
  <c r="Q53" i="10"/>
  <c r="R52" i="10" s="1"/>
  <c r="O53" i="10"/>
  <c r="P52" i="10" s="1"/>
  <c r="M53" i="10"/>
  <c r="N51" i="10" s="1"/>
  <c r="S52" i="10"/>
  <c r="S51" i="10"/>
  <c r="Q47" i="10"/>
  <c r="R46" i="10" s="1"/>
  <c r="O47" i="10"/>
  <c r="P46" i="10" s="1"/>
  <c r="M47" i="10"/>
  <c r="N46" i="10" s="1"/>
  <c r="S46" i="10"/>
  <c r="S45" i="10"/>
  <c r="Q43" i="10"/>
  <c r="R42" i="10" s="1"/>
  <c r="O43" i="10"/>
  <c r="P42" i="10" s="1"/>
  <c r="M43" i="10"/>
  <c r="N42" i="10" s="1"/>
  <c r="S42" i="10"/>
  <c r="S41" i="10"/>
  <c r="Q39" i="10"/>
  <c r="R38" i="10" s="1"/>
  <c r="O39" i="10"/>
  <c r="P37" i="10" s="1"/>
  <c r="M39" i="10"/>
  <c r="N36" i="10" s="1"/>
  <c r="S38" i="10"/>
  <c r="S37" i="10"/>
  <c r="S36" i="10"/>
  <c r="Q31" i="10"/>
  <c r="R27" i="10" s="1"/>
  <c r="O31" i="10"/>
  <c r="P24" i="10" s="1"/>
  <c r="M31" i="10"/>
  <c r="S30" i="10"/>
  <c r="N30" i="10"/>
  <c r="S29" i="10"/>
  <c r="N29" i="10"/>
  <c r="S28" i="10"/>
  <c r="N28" i="10"/>
  <c r="S27" i="10"/>
  <c r="N27" i="10"/>
  <c r="S26" i="10"/>
  <c r="N26" i="10"/>
  <c r="S25" i="10"/>
  <c r="N25" i="10"/>
  <c r="S24" i="10"/>
  <c r="N24" i="10"/>
  <c r="S23" i="10"/>
  <c r="N23" i="10"/>
  <c r="S22" i="10"/>
  <c r="N22" i="10"/>
  <c r="S21" i="10"/>
  <c r="N21" i="10"/>
  <c r="Q19" i="10"/>
  <c r="R10" i="10" s="1"/>
  <c r="O19" i="10"/>
  <c r="P13" i="10" s="1"/>
  <c r="M19" i="10"/>
  <c r="N17" i="10" s="1"/>
  <c r="S18" i="10"/>
  <c r="S17" i="10"/>
  <c r="S16" i="10"/>
  <c r="S15" i="10"/>
  <c r="N15" i="10"/>
  <c r="S14" i="10"/>
  <c r="S13" i="10"/>
  <c r="S12" i="10"/>
  <c r="N12" i="10"/>
  <c r="S11" i="10"/>
  <c r="S10" i="10"/>
  <c r="Q8" i="10"/>
  <c r="R7" i="10" s="1"/>
  <c r="O8" i="10"/>
  <c r="P7" i="10" s="1"/>
  <c r="M8" i="10"/>
  <c r="N7" i="10" s="1"/>
  <c r="S7" i="10"/>
  <c r="S6" i="10"/>
  <c r="T30" i="11" l="1"/>
  <c r="P45" i="10"/>
  <c r="T47" i="11"/>
  <c r="R28" i="10"/>
  <c r="N53" i="11"/>
  <c r="N47" i="11"/>
  <c r="T15" i="11"/>
  <c r="N19" i="11"/>
  <c r="R19" i="11"/>
  <c r="T11" i="11"/>
  <c r="T6" i="11"/>
  <c r="T8" i="11" s="1"/>
  <c r="T41" i="11"/>
  <c r="T43" i="11" s="1"/>
  <c r="N52" i="10"/>
  <c r="N53" i="10" s="1"/>
  <c r="R31" i="11"/>
  <c r="T17" i="11"/>
  <c r="T13" i="11"/>
  <c r="T12" i="11"/>
  <c r="T18" i="11"/>
  <c r="T38" i="11"/>
  <c r="P19" i="11"/>
  <c r="P31" i="11"/>
  <c r="T31" i="11"/>
  <c r="T37" i="11"/>
  <c r="T39" i="11" s="1"/>
  <c r="T14" i="11"/>
  <c r="T16" i="11"/>
  <c r="R25" i="10"/>
  <c r="P47" i="10"/>
  <c r="S31" i="10"/>
  <c r="T29" i="10" s="1"/>
  <c r="N16" i="10"/>
  <c r="N31" i="10"/>
  <c r="N13" i="10"/>
  <c r="P16" i="10"/>
  <c r="N14" i="10"/>
  <c r="R21" i="10"/>
  <c r="R6" i="10"/>
  <c r="R8" i="10" s="1"/>
  <c r="N11" i="10"/>
  <c r="N18" i="10"/>
  <c r="P28" i="10"/>
  <c r="P23" i="10"/>
  <c r="R41" i="10"/>
  <c r="R43" i="10" s="1"/>
  <c r="R13" i="10"/>
  <c r="R23" i="10"/>
  <c r="P26" i="10"/>
  <c r="N10" i="10"/>
  <c r="P21" i="10"/>
  <c r="R26" i="10"/>
  <c r="R37" i="10"/>
  <c r="P11" i="10"/>
  <c r="R14" i="10"/>
  <c r="R24" i="10"/>
  <c r="P29" i="10"/>
  <c r="P36" i="10"/>
  <c r="N6" i="10"/>
  <c r="N8" i="10" s="1"/>
  <c r="S8" i="10"/>
  <c r="T7" i="10" s="1"/>
  <c r="R29" i="10"/>
  <c r="R36" i="10"/>
  <c r="N41" i="10"/>
  <c r="N43" i="10" s="1"/>
  <c r="S43" i="10"/>
  <c r="T41" i="10" s="1"/>
  <c r="P6" i="10"/>
  <c r="P8" i="10" s="1"/>
  <c r="S39" i="10"/>
  <c r="T37" i="10" s="1"/>
  <c r="P41" i="10"/>
  <c r="P43" i="10" s="1"/>
  <c r="N45" i="10"/>
  <c r="N47" i="10" s="1"/>
  <c r="R16" i="10"/>
  <c r="R11" i="10"/>
  <c r="P10" i="10"/>
  <c r="R18" i="10"/>
  <c r="P25" i="10"/>
  <c r="P38" i="10"/>
  <c r="P12" i="10"/>
  <c r="R15" i="10"/>
  <c r="S19" i="10"/>
  <c r="T12" i="10" s="1"/>
  <c r="P22" i="10"/>
  <c r="P30" i="10"/>
  <c r="P51" i="10"/>
  <c r="P53" i="10" s="1"/>
  <c r="R12" i="10"/>
  <c r="P17" i="10"/>
  <c r="R22" i="10"/>
  <c r="P27" i="10"/>
  <c r="R30" i="10"/>
  <c r="N37" i="10"/>
  <c r="R51" i="10"/>
  <c r="R53" i="10" s="1"/>
  <c r="P14" i="10"/>
  <c r="R17" i="10"/>
  <c r="N38" i="10"/>
  <c r="S47" i="10"/>
  <c r="T45" i="10" s="1"/>
  <c r="P18" i="10"/>
  <c r="P15" i="10"/>
  <c r="R45" i="10"/>
  <c r="R47" i="10" s="1"/>
  <c r="S53" i="10"/>
  <c r="T51" i="10" s="1"/>
  <c r="R39" i="10" l="1"/>
  <c r="T23" i="10"/>
  <c r="T19" i="11"/>
  <c r="T30" i="10"/>
  <c r="T27" i="10"/>
  <c r="T25" i="10"/>
  <c r="T28" i="10"/>
  <c r="R19" i="10"/>
  <c r="T24" i="10"/>
  <c r="T22" i="10"/>
  <c r="T18" i="10"/>
  <c r="T36" i="10"/>
  <c r="T26" i="10"/>
  <c r="T21" i="10"/>
  <c r="T14" i="10"/>
  <c r="N19" i="10"/>
  <c r="N39" i="10"/>
  <c r="T38" i="10"/>
  <c r="P39" i="10"/>
  <c r="T6" i="10"/>
  <c r="T8" i="10" s="1"/>
  <c r="R31" i="10"/>
  <c r="T42" i="10"/>
  <c r="T43" i="10" s="1"/>
  <c r="P31" i="10"/>
  <c r="T15" i="10"/>
  <c r="T11" i="10"/>
  <c r="T46" i="10"/>
  <c r="T47" i="10" s="1"/>
  <c r="T16" i="10"/>
  <c r="T13" i="10"/>
  <c r="T10" i="10"/>
  <c r="P19" i="10"/>
  <c r="T17" i="10"/>
  <c r="T52" i="10"/>
  <c r="T53" i="10" s="1"/>
  <c r="T31" i="10" l="1"/>
  <c r="T39" i="10"/>
  <c r="T19" i="10"/>
  <c r="F55" i="9" l="1"/>
  <c r="D55" i="9"/>
  <c r="B55" i="9"/>
  <c r="H54" i="9"/>
  <c r="G54" i="9"/>
  <c r="E54" i="9"/>
  <c r="C54" i="9"/>
  <c r="H53" i="9"/>
  <c r="G53" i="9"/>
  <c r="E53" i="9"/>
  <c r="C53" i="9"/>
  <c r="F49" i="9"/>
  <c r="G47" i="9" s="1"/>
  <c r="D49" i="9"/>
  <c r="E48" i="9" s="1"/>
  <c r="B49" i="9"/>
  <c r="C48" i="9" s="1"/>
  <c r="H48" i="9"/>
  <c r="G48" i="9"/>
  <c r="H47" i="9"/>
  <c r="F45" i="9"/>
  <c r="G44" i="9" s="1"/>
  <c r="D45" i="9"/>
  <c r="E44" i="9" s="1"/>
  <c r="B45" i="9"/>
  <c r="C44" i="9" s="1"/>
  <c r="H44" i="9"/>
  <c r="H43" i="9"/>
  <c r="G43" i="9"/>
  <c r="C43" i="9"/>
  <c r="F41" i="9"/>
  <c r="G39" i="9" s="1"/>
  <c r="D41" i="9"/>
  <c r="E40" i="9" s="1"/>
  <c r="B41" i="9"/>
  <c r="C40" i="9" s="1"/>
  <c r="H40" i="9"/>
  <c r="G40" i="9"/>
  <c r="H39" i="9"/>
  <c r="H38" i="9"/>
  <c r="F33" i="9"/>
  <c r="G32" i="9" s="1"/>
  <c r="D33" i="9"/>
  <c r="E31" i="9" s="1"/>
  <c r="B33" i="9"/>
  <c r="H32" i="9"/>
  <c r="H31" i="9"/>
  <c r="H30" i="9"/>
  <c r="H29" i="9"/>
  <c r="H28" i="9"/>
  <c r="H27" i="9"/>
  <c r="H26" i="9"/>
  <c r="H25" i="9"/>
  <c r="H24" i="9"/>
  <c r="H23" i="9"/>
  <c r="F21" i="9"/>
  <c r="G20" i="9" s="1"/>
  <c r="D21" i="9"/>
  <c r="E19" i="9" s="1"/>
  <c r="B21" i="9"/>
  <c r="C20" i="9" s="1"/>
  <c r="H20" i="9"/>
  <c r="H19" i="9"/>
  <c r="H18" i="9"/>
  <c r="H17" i="9"/>
  <c r="H16" i="9"/>
  <c r="H15" i="9"/>
  <c r="H14" i="9"/>
  <c r="H13" i="9"/>
  <c r="H12" i="9"/>
  <c r="F10" i="9"/>
  <c r="G9" i="9" s="1"/>
  <c r="D10" i="9"/>
  <c r="E9" i="9" s="1"/>
  <c r="B10" i="9"/>
  <c r="C9" i="9" s="1"/>
  <c r="H9" i="9"/>
  <c r="H8" i="9"/>
  <c r="C47" i="9" l="1"/>
  <c r="G8" i="9"/>
  <c r="E38" i="9"/>
  <c r="E47" i="9"/>
  <c r="E49" i="9" s="1"/>
  <c r="H41" i="9"/>
  <c r="E43" i="9"/>
  <c r="E45" i="9" s="1"/>
  <c r="C8" i="9"/>
  <c r="C10" i="9" s="1"/>
  <c r="E8" i="9"/>
  <c r="E10" i="9" s="1"/>
  <c r="E55" i="9"/>
  <c r="E39" i="9"/>
  <c r="C38" i="9"/>
  <c r="C39" i="9"/>
  <c r="C41" i="9" s="1"/>
  <c r="G25" i="9"/>
  <c r="G23" i="9"/>
  <c r="G27" i="9"/>
  <c r="E24" i="9"/>
  <c r="E26" i="9"/>
  <c r="G13" i="9"/>
  <c r="G55" i="9"/>
  <c r="G49" i="9"/>
  <c r="G45" i="9"/>
  <c r="G38" i="9"/>
  <c r="G41" i="9" s="1"/>
  <c r="G29" i="9"/>
  <c r="G31" i="9"/>
  <c r="G17" i="9"/>
  <c r="G15" i="9"/>
  <c r="G19" i="9"/>
  <c r="G10" i="9"/>
  <c r="H55" i="9"/>
  <c r="I54" i="9" s="1"/>
  <c r="H49" i="9"/>
  <c r="I48" i="9" s="1"/>
  <c r="H45" i="9"/>
  <c r="I44" i="9" s="1"/>
  <c r="E41" i="9"/>
  <c r="E23" i="9"/>
  <c r="E28" i="9"/>
  <c r="E30" i="9"/>
  <c r="E32" i="9"/>
  <c r="H33" i="9"/>
  <c r="I24" i="9" s="1"/>
  <c r="E12" i="9"/>
  <c r="E14" i="9"/>
  <c r="E16" i="9"/>
  <c r="E18" i="9"/>
  <c r="E20" i="9"/>
  <c r="H10" i="9"/>
  <c r="I9" i="9" s="1"/>
  <c r="I53" i="9"/>
  <c r="I55" i="9" s="1"/>
  <c r="C55" i="9"/>
  <c r="C49" i="9"/>
  <c r="C45" i="9"/>
  <c r="C23" i="9"/>
  <c r="C25" i="9"/>
  <c r="C29" i="9"/>
  <c r="I30" i="9"/>
  <c r="C27" i="9"/>
  <c r="C31" i="9"/>
  <c r="C13" i="9"/>
  <c r="C17" i="9"/>
  <c r="H21" i="9"/>
  <c r="I14" i="9" s="1"/>
  <c r="C15" i="9"/>
  <c r="C19" i="9"/>
  <c r="I40" i="9"/>
  <c r="I38" i="9"/>
  <c r="I39" i="9"/>
  <c r="C12" i="9"/>
  <c r="G12" i="9"/>
  <c r="E13" i="9"/>
  <c r="C14" i="9"/>
  <c r="G14" i="9"/>
  <c r="E15" i="9"/>
  <c r="C16" i="9"/>
  <c r="G16" i="9"/>
  <c r="E17" i="9"/>
  <c r="C18" i="9"/>
  <c r="G18" i="9"/>
  <c r="C24" i="9"/>
  <c r="G24" i="9"/>
  <c r="E25" i="9"/>
  <c r="C26" i="9"/>
  <c r="G26" i="9"/>
  <c r="E27" i="9"/>
  <c r="C28" i="9"/>
  <c r="G28" i="9"/>
  <c r="E29" i="9"/>
  <c r="C30" i="9"/>
  <c r="G30" i="9"/>
  <c r="C32" i="9"/>
  <c r="H26" i="8"/>
  <c r="H32" i="8"/>
  <c r="H55" i="8"/>
  <c r="F56" i="8"/>
  <c r="D56" i="8"/>
  <c r="B56" i="8"/>
  <c r="H52" i="8"/>
  <c r="F52" i="8"/>
  <c r="D52" i="8"/>
  <c r="B52" i="8"/>
  <c r="H49" i="8"/>
  <c r="F50" i="8"/>
  <c r="D50" i="8"/>
  <c r="B50" i="8"/>
  <c r="H45" i="8"/>
  <c r="F46" i="8"/>
  <c r="G45" i="8" s="1"/>
  <c r="D46" i="8"/>
  <c r="E45" i="8" s="1"/>
  <c r="B46" i="8"/>
  <c r="H41" i="8"/>
  <c r="H40" i="8"/>
  <c r="F42" i="8"/>
  <c r="G40" i="8" s="1"/>
  <c r="D42" i="8"/>
  <c r="E40" i="8" s="1"/>
  <c r="B42" i="8"/>
  <c r="C40" i="8" s="1"/>
  <c r="H33" i="8"/>
  <c r="H31" i="8"/>
  <c r="H30" i="8"/>
  <c r="H29" i="8"/>
  <c r="H28" i="8"/>
  <c r="H27" i="8"/>
  <c r="H25" i="8"/>
  <c r="F34" i="8"/>
  <c r="G33" i="8" s="1"/>
  <c r="D34" i="8"/>
  <c r="E33" i="8" s="1"/>
  <c r="B34" i="8"/>
  <c r="C28" i="8" s="1"/>
  <c r="H21" i="8"/>
  <c r="H20" i="8"/>
  <c r="H19" i="8"/>
  <c r="H18" i="8"/>
  <c r="H17" i="8"/>
  <c r="H16" i="8"/>
  <c r="H15" i="8"/>
  <c r="H14" i="8"/>
  <c r="F22" i="8"/>
  <c r="G20" i="8" s="1"/>
  <c r="D22" i="8"/>
  <c r="E20" i="8" s="1"/>
  <c r="B22" i="8"/>
  <c r="C14" i="8" s="1"/>
  <c r="H10" i="8"/>
  <c r="F11" i="8"/>
  <c r="G9" i="8" s="1"/>
  <c r="D11" i="8"/>
  <c r="E10" i="8" s="1"/>
  <c r="B11" i="8"/>
  <c r="I26" i="9" l="1"/>
  <c r="H11" i="8"/>
  <c r="I10" i="8" s="1"/>
  <c r="C32" i="8"/>
  <c r="C21" i="9"/>
  <c r="C24" i="8"/>
  <c r="C39" i="8"/>
  <c r="I47" i="9"/>
  <c r="I49" i="9" s="1"/>
  <c r="I43" i="9"/>
  <c r="I45" i="9" s="1"/>
  <c r="I25" i="9"/>
  <c r="I29" i="9"/>
  <c r="G21" i="9"/>
  <c r="I13" i="9"/>
  <c r="G33" i="9"/>
  <c r="I23" i="9"/>
  <c r="I27" i="9"/>
  <c r="I31" i="9"/>
  <c r="I32" i="9"/>
  <c r="I28" i="9"/>
  <c r="E33" i="9"/>
  <c r="E21" i="9"/>
  <c r="I8" i="9"/>
  <c r="I10" i="9" s="1"/>
  <c r="C33" i="9"/>
  <c r="I12" i="9"/>
  <c r="I20" i="9"/>
  <c r="I15" i="9"/>
  <c r="I16" i="9"/>
  <c r="I17" i="9"/>
  <c r="I19" i="9"/>
  <c r="I18" i="9"/>
  <c r="I41" i="9"/>
  <c r="G41" i="8"/>
  <c r="G39" i="8"/>
  <c r="G42" i="8" s="1"/>
  <c r="G30" i="8"/>
  <c r="G24" i="8"/>
  <c r="G26" i="8"/>
  <c r="G28" i="8"/>
  <c r="G32" i="8"/>
  <c r="H46" i="8"/>
  <c r="I45" i="8" s="1"/>
  <c r="E39" i="8"/>
  <c r="E41" i="8"/>
  <c r="E42" i="8" s="1"/>
  <c r="H34" i="8"/>
  <c r="I26" i="8" s="1"/>
  <c r="E28" i="8"/>
  <c r="E30" i="8"/>
  <c r="E24" i="8"/>
  <c r="E26" i="8"/>
  <c r="E32" i="8"/>
  <c r="C41" i="8"/>
  <c r="C26" i="8"/>
  <c r="C30" i="8"/>
  <c r="C10" i="8"/>
  <c r="G10" i="8"/>
  <c r="G11" i="8" s="1"/>
  <c r="E14" i="8"/>
  <c r="G14" i="8"/>
  <c r="C16" i="8"/>
  <c r="C18" i="8"/>
  <c r="E18" i="8"/>
  <c r="G18" i="8"/>
  <c r="C20" i="8"/>
  <c r="C9" i="8"/>
  <c r="E9" i="8"/>
  <c r="E11" i="8" s="1"/>
  <c r="C13" i="8"/>
  <c r="E13" i="8"/>
  <c r="G13" i="8"/>
  <c r="C15" i="8"/>
  <c r="E15" i="8"/>
  <c r="G15" i="8"/>
  <c r="C17" i="8"/>
  <c r="E17" i="8"/>
  <c r="G17" i="8"/>
  <c r="C19" i="8"/>
  <c r="E19" i="8"/>
  <c r="G19" i="8"/>
  <c r="C21" i="8"/>
  <c r="E21" i="8"/>
  <c r="G21" i="8"/>
  <c r="C25" i="8"/>
  <c r="E25" i="8"/>
  <c r="G25" i="8"/>
  <c r="C27" i="8"/>
  <c r="E27" i="8"/>
  <c r="G27" i="8"/>
  <c r="C29" i="8"/>
  <c r="E29" i="8"/>
  <c r="G29" i="8"/>
  <c r="C31" i="8"/>
  <c r="E31" i="8"/>
  <c r="G31" i="8"/>
  <c r="C33" i="8"/>
  <c r="C44" i="8"/>
  <c r="E44" i="8"/>
  <c r="E46" i="8" s="1"/>
  <c r="G44" i="8"/>
  <c r="G46" i="8" s="1"/>
  <c r="H50" i="8"/>
  <c r="I49" i="8" s="1"/>
  <c r="C49" i="8"/>
  <c r="C48" i="8"/>
  <c r="G49" i="8"/>
  <c r="G48" i="8"/>
  <c r="H56" i="8"/>
  <c r="I55" i="8" s="1"/>
  <c r="C55" i="8"/>
  <c r="C54" i="8"/>
  <c r="G55" i="8"/>
  <c r="G54" i="8"/>
  <c r="E16" i="8"/>
  <c r="G16" i="8"/>
  <c r="C45" i="8"/>
  <c r="E49" i="8"/>
  <c r="E48" i="8"/>
  <c r="E55" i="8"/>
  <c r="E54" i="8"/>
  <c r="H9" i="8"/>
  <c r="H13" i="8"/>
  <c r="H24" i="8"/>
  <c r="H39" i="8"/>
  <c r="H44" i="8"/>
  <c r="H48" i="8"/>
  <c r="H54" i="8"/>
  <c r="H26" i="7"/>
  <c r="H25" i="7"/>
  <c r="D34" i="7"/>
  <c r="H24" i="7"/>
  <c r="H21" i="7"/>
  <c r="H20" i="7"/>
  <c r="H19" i="7"/>
  <c r="H18" i="7"/>
  <c r="H17" i="7"/>
  <c r="H16" i="7"/>
  <c r="H15" i="7"/>
  <c r="H14" i="7"/>
  <c r="F22" i="7"/>
  <c r="D22" i="7"/>
  <c r="B22" i="7"/>
  <c r="H10" i="7"/>
  <c r="F11" i="7"/>
  <c r="D11" i="7"/>
  <c r="B11" i="7"/>
  <c r="C50" i="8" l="1"/>
  <c r="I9" i="8"/>
  <c r="I54" i="8"/>
  <c r="I44" i="8"/>
  <c r="I27" i="8"/>
  <c r="C42" i="8"/>
  <c r="I31" i="8"/>
  <c r="I32" i="8"/>
  <c r="I29" i="8"/>
  <c r="I33" i="9"/>
  <c r="I21" i="9"/>
  <c r="G50" i="8"/>
  <c r="I48" i="8"/>
  <c r="I50" i="8" s="1"/>
  <c r="I24" i="8"/>
  <c r="G34" i="8"/>
  <c r="I33" i="8"/>
  <c r="I28" i="8"/>
  <c r="I25" i="8"/>
  <c r="I30" i="8"/>
  <c r="I11" i="8"/>
  <c r="E50" i="8"/>
  <c r="I46" i="8"/>
  <c r="E34" i="8"/>
  <c r="I56" i="8"/>
  <c r="C34" i="8"/>
  <c r="H42" i="8"/>
  <c r="I39" i="8" s="1"/>
  <c r="H22" i="8"/>
  <c r="I13" i="8" s="1"/>
  <c r="E22" i="8"/>
  <c r="E56" i="8"/>
  <c r="G56" i="8"/>
  <c r="C56" i="8"/>
  <c r="C46" i="8"/>
  <c r="G22" i="8"/>
  <c r="C22" i="8"/>
  <c r="C11" i="8"/>
  <c r="H11" i="7"/>
  <c r="I10" i="7" s="1"/>
  <c r="C10" i="7"/>
  <c r="C9" i="7"/>
  <c r="G10" i="7"/>
  <c r="G9" i="7"/>
  <c r="G21" i="7"/>
  <c r="G20" i="7"/>
  <c r="G19" i="7"/>
  <c r="G18" i="7"/>
  <c r="G17" i="7"/>
  <c r="G16" i="7"/>
  <c r="G15" i="7"/>
  <c r="G14" i="7"/>
  <c r="G13" i="7"/>
  <c r="E26" i="7"/>
  <c r="E25" i="7"/>
  <c r="E24" i="7"/>
  <c r="C21" i="7"/>
  <c r="C20" i="7"/>
  <c r="C19" i="7"/>
  <c r="C18" i="7"/>
  <c r="C17" i="7"/>
  <c r="C16" i="7"/>
  <c r="C15" i="7"/>
  <c r="C14" i="7"/>
  <c r="C13" i="7"/>
  <c r="E10" i="7"/>
  <c r="E9" i="7"/>
  <c r="E21" i="7"/>
  <c r="E20" i="7"/>
  <c r="E19" i="7"/>
  <c r="E18" i="7"/>
  <c r="E17" i="7"/>
  <c r="E16" i="7"/>
  <c r="E15" i="7"/>
  <c r="E14" i="7"/>
  <c r="E13" i="7"/>
  <c r="B34" i="7"/>
  <c r="C31" i="7" s="1"/>
  <c r="F34" i="7"/>
  <c r="B42" i="7"/>
  <c r="C39" i="7" s="1"/>
  <c r="F42" i="7"/>
  <c r="G39" i="7" s="1"/>
  <c r="B46" i="7"/>
  <c r="F46" i="7"/>
  <c r="G44" i="7" s="1"/>
  <c r="B50" i="7"/>
  <c r="C48" i="7" s="1"/>
  <c r="F50" i="7"/>
  <c r="G48" i="7" s="1"/>
  <c r="B56" i="7"/>
  <c r="F56" i="7"/>
  <c r="G54" i="7" s="1"/>
  <c r="H9" i="7"/>
  <c r="H13" i="7"/>
  <c r="E27" i="7"/>
  <c r="H27" i="7"/>
  <c r="E28" i="7"/>
  <c r="H28" i="7"/>
  <c r="E29" i="7"/>
  <c r="H29" i="7"/>
  <c r="E30" i="7"/>
  <c r="H30" i="7"/>
  <c r="E31" i="7"/>
  <c r="H31" i="7"/>
  <c r="E32" i="7"/>
  <c r="H32" i="7"/>
  <c r="E33" i="7"/>
  <c r="H33" i="7"/>
  <c r="H39" i="7"/>
  <c r="H40" i="7"/>
  <c r="H41" i="7"/>
  <c r="D42" i="7"/>
  <c r="E39" i="7" s="1"/>
  <c r="H44" i="7"/>
  <c r="H45" i="7"/>
  <c r="D46" i="7"/>
  <c r="E44" i="7" s="1"/>
  <c r="H48" i="7"/>
  <c r="H49" i="7"/>
  <c r="D50" i="7"/>
  <c r="E48" i="7" s="1"/>
  <c r="H54" i="7"/>
  <c r="H55" i="7"/>
  <c r="D56" i="7"/>
  <c r="E54" i="7" s="1"/>
  <c r="I9" i="7" l="1"/>
  <c r="I11" i="7" s="1"/>
  <c r="C22" i="7"/>
  <c r="I34" i="8"/>
  <c r="I15" i="8"/>
  <c r="I19" i="8"/>
  <c r="I14" i="8"/>
  <c r="I18" i="8"/>
  <c r="I17" i="8"/>
  <c r="I21" i="8"/>
  <c r="I16" i="8"/>
  <c r="I20" i="8"/>
  <c r="I40" i="8"/>
  <c r="I41" i="8"/>
  <c r="G22" i="7"/>
  <c r="H56" i="7"/>
  <c r="I55" i="7" s="1"/>
  <c r="H46" i="7"/>
  <c r="I45" i="7" s="1"/>
  <c r="E49" i="7"/>
  <c r="E50" i="7" s="1"/>
  <c r="E40" i="7"/>
  <c r="C55" i="7"/>
  <c r="C54" i="7"/>
  <c r="C49" i="7"/>
  <c r="C50" i="7" s="1"/>
  <c r="C45" i="7"/>
  <c r="C44" i="7"/>
  <c r="C41" i="7"/>
  <c r="C40" i="7"/>
  <c r="H34" i="7"/>
  <c r="I33" i="7" s="1"/>
  <c r="C26" i="7"/>
  <c r="C25" i="7"/>
  <c r="C24" i="7"/>
  <c r="C33" i="7"/>
  <c r="C32" i="7"/>
  <c r="C30" i="7"/>
  <c r="C29" i="7"/>
  <c r="C28" i="7"/>
  <c r="C27" i="7"/>
  <c r="E34" i="7"/>
  <c r="E41" i="7"/>
  <c r="H50" i="7"/>
  <c r="I48" i="7" s="1"/>
  <c r="E55" i="7"/>
  <c r="E56" i="7" s="1"/>
  <c r="E45" i="7"/>
  <c r="E46" i="7" s="1"/>
  <c r="H42" i="7"/>
  <c r="I41" i="7" s="1"/>
  <c r="H22" i="7"/>
  <c r="G55" i="7"/>
  <c r="G56" i="7" s="1"/>
  <c r="G49" i="7"/>
  <c r="G50" i="7" s="1"/>
  <c r="G45" i="7"/>
  <c r="G46" i="7" s="1"/>
  <c r="G41" i="7"/>
  <c r="G40" i="7"/>
  <c r="G26" i="7"/>
  <c r="G25" i="7"/>
  <c r="G24" i="7"/>
  <c r="G33" i="7"/>
  <c r="G32" i="7"/>
  <c r="G31" i="7"/>
  <c r="G30" i="7"/>
  <c r="G29" i="7"/>
  <c r="G28" i="7"/>
  <c r="G27" i="7"/>
  <c r="E22" i="7"/>
  <c r="E11" i="7"/>
  <c r="G11" i="7"/>
  <c r="C11" i="7"/>
  <c r="I28" i="7" l="1"/>
  <c r="I30" i="7"/>
  <c r="I54" i="7"/>
  <c r="I49" i="7"/>
  <c r="I42" i="8"/>
  <c r="I22" i="8"/>
  <c r="I56" i="7"/>
  <c r="I44" i="7"/>
  <c r="I46" i="7" s="1"/>
  <c r="G42" i="7"/>
  <c r="I32" i="7"/>
  <c r="E42" i="7"/>
  <c r="C56" i="7"/>
  <c r="I50" i="7"/>
  <c r="C42" i="7"/>
  <c r="I27" i="7"/>
  <c r="I29" i="7"/>
  <c r="I31" i="7"/>
  <c r="I17" i="7"/>
  <c r="I21" i="7"/>
  <c r="I15" i="7"/>
  <c r="I16" i="7"/>
  <c r="I20" i="7"/>
  <c r="I19" i="7"/>
  <c r="I14" i="7"/>
  <c r="I18" i="7"/>
  <c r="I40" i="7"/>
  <c r="I25" i="7"/>
  <c r="I26" i="7"/>
  <c r="I24" i="7"/>
  <c r="G34" i="7"/>
  <c r="I13" i="7"/>
  <c r="I39" i="7"/>
  <c r="C34" i="7"/>
  <c r="C46" i="7"/>
  <c r="I42" i="7" l="1"/>
  <c r="I22" i="7"/>
  <c r="I34" i="7"/>
  <c r="H26" i="6" l="1"/>
  <c r="H24" i="6"/>
  <c r="H20" i="6"/>
  <c r="H18" i="6"/>
  <c r="H16" i="6"/>
  <c r="H14" i="6"/>
  <c r="D22" i="6"/>
  <c r="H10" i="6"/>
  <c r="D11" i="6"/>
  <c r="B11" i="6" l="1"/>
  <c r="F11" i="6"/>
  <c r="H11" i="6" s="1"/>
  <c r="I10" i="6" s="1"/>
  <c r="B22" i="6"/>
  <c r="C17" i="6" s="1"/>
  <c r="F22" i="6"/>
  <c r="G21" i="6" s="1"/>
  <c r="H15" i="6"/>
  <c r="H17" i="6"/>
  <c r="H19" i="6"/>
  <c r="H21" i="6"/>
  <c r="D34" i="6"/>
  <c r="E26" i="6" s="1"/>
  <c r="H25" i="6"/>
  <c r="C10" i="6"/>
  <c r="C9" i="6"/>
  <c r="C19" i="6"/>
  <c r="C18" i="6"/>
  <c r="C14" i="6"/>
  <c r="C13" i="6"/>
  <c r="E10" i="6"/>
  <c r="E9" i="6"/>
  <c r="E21" i="6"/>
  <c r="E20" i="6"/>
  <c r="E19" i="6"/>
  <c r="E18" i="6"/>
  <c r="E17" i="6"/>
  <c r="E16" i="6"/>
  <c r="E15" i="6"/>
  <c r="E14" i="6"/>
  <c r="E13" i="6"/>
  <c r="B34" i="6"/>
  <c r="C28" i="6" s="1"/>
  <c r="F34" i="6"/>
  <c r="B42" i="6"/>
  <c r="C39" i="6" s="1"/>
  <c r="F42" i="6"/>
  <c r="G39" i="6" s="1"/>
  <c r="B46" i="6"/>
  <c r="F46" i="6"/>
  <c r="G44" i="6" s="1"/>
  <c r="H9" i="6"/>
  <c r="H13" i="6"/>
  <c r="H27" i="6"/>
  <c r="H28" i="6"/>
  <c r="E29" i="6"/>
  <c r="H29" i="6"/>
  <c r="E30" i="6"/>
  <c r="H30" i="6"/>
  <c r="E31" i="6"/>
  <c r="H31" i="6"/>
  <c r="E32" i="6"/>
  <c r="H32" i="6"/>
  <c r="H33" i="6"/>
  <c r="H39" i="6"/>
  <c r="H40" i="6"/>
  <c r="H41" i="6"/>
  <c r="D42" i="6"/>
  <c r="E39" i="6" s="1"/>
  <c r="H44" i="6"/>
  <c r="H45" i="6"/>
  <c r="D46" i="6"/>
  <c r="E44" i="6" s="1"/>
  <c r="H48" i="6"/>
  <c r="H49" i="6"/>
  <c r="B50" i="6"/>
  <c r="C49" i="6" s="1"/>
  <c r="D50" i="6"/>
  <c r="E49" i="6" s="1"/>
  <c r="F50" i="6"/>
  <c r="G49" i="6" s="1"/>
  <c r="H54" i="6"/>
  <c r="H55" i="6"/>
  <c r="B56" i="6"/>
  <c r="D56" i="6"/>
  <c r="E55" i="6" s="1"/>
  <c r="F56" i="6"/>
  <c r="G54" i="6" s="1"/>
  <c r="F55" i="5"/>
  <c r="G54" i="5" s="1"/>
  <c r="D55" i="5"/>
  <c r="E53" i="5" s="1"/>
  <c r="B55" i="5"/>
  <c r="C54" i="5" s="1"/>
  <c r="H54" i="5"/>
  <c r="H53" i="5"/>
  <c r="F49" i="5"/>
  <c r="G47" i="5" s="1"/>
  <c r="D49" i="5"/>
  <c r="E48" i="5" s="1"/>
  <c r="B49" i="5"/>
  <c r="C48" i="5" s="1"/>
  <c r="H48" i="5"/>
  <c r="H47" i="5"/>
  <c r="F45" i="5"/>
  <c r="G44" i="5" s="1"/>
  <c r="D45" i="5"/>
  <c r="E43" i="5" s="1"/>
  <c r="B45" i="5"/>
  <c r="C43" i="5" s="1"/>
  <c r="H44" i="5"/>
  <c r="H43" i="5"/>
  <c r="F41" i="5"/>
  <c r="G38" i="5" s="1"/>
  <c r="D41" i="5"/>
  <c r="E40" i="5" s="1"/>
  <c r="B41" i="5"/>
  <c r="C39" i="5" s="1"/>
  <c r="H40" i="5"/>
  <c r="H39" i="5"/>
  <c r="H38" i="5"/>
  <c r="F33" i="5"/>
  <c r="G31" i="5" s="1"/>
  <c r="D33" i="5"/>
  <c r="E27" i="5" s="1"/>
  <c r="B33" i="5"/>
  <c r="C32" i="5" s="1"/>
  <c r="H32" i="5"/>
  <c r="H31" i="5"/>
  <c r="H30" i="5"/>
  <c r="H29" i="5"/>
  <c r="H28" i="5"/>
  <c r="H27" i="5"/>
  <c r="H26" i="5"/>
  <c r="H25" i="5"/>
  <c r="H24" i="5"/>
  <c r="H23" i="5"/>
  <c r="F21" i="5"/>
  <c r="G20" i="5" s="1"/>
  <c r="D21" i="5"/>
  <c r="E17" i="5" s="1"/>
  <c r="B21" i="5"/>
  <c r="C14" i="5" s="1"/>
  <c r="H20" i="5"/>
  <c r="H19" i="5"/>
  <c r="H18" i="5"/>
  <c r="H17" i="5"/>
  <c r="H16" i="5"/>
  <c r="H15" i="5"/>
  <c r="H14" i="5"/>
  <c r="H13" i="5"/>
  <c r="H12" i="5"/>
  <c r="F10" i="5"/>
  <c r="G9" i="5" s="1"/>
  <c r="D10" i="5"/>
  <c r="E9" i="5" s="1"/>
  <c r="B10" i="5"/>
  <c r="H9" i="5"/>
  <c r="H8" i="5"/>
  <c r="E28" i="6" l="1"/>
  <c r="E27" i="6"/>
  <c r="E33" i="6"/>
  <c r="E25" i="6"/>
  <c r="G16" i="6"/>
  <c r="G18" i="6"/>
  <c r="C15" i="6"/>
  <c r="C20" i="6"/>
  <c r="G20" i="6"/>
  <c r="C16" i="6"/>
  <c r="C21" i="6"/>
  <c r="E30" i="5"/>
  <c r="G53" i="5"/>
  <c r="G55" i="5" s="1"/>
  <c r="E54" i="6"/>
  <c r="E56" i="6" s="1"/>
  <c r="C38" i="5"/>
  <c r="C27" i="5"/>
  <c r="G14" i="6"/>
  <c r="G48" i="6"/>
  <c r="G50" i="6" s="1"/>
  <c r="E24" i="6"/>
  <c r="G10" i="6"/>
  <c r="E11" i="6"/>
  <c r="C27" i="6"/>
  <c r="E22" i="6"/>
  <c r="G13" i="6"/>
  <c r="G15" i="6"/>
  <c r="G17" i="6"/>
  <c r="G19" i="6"/>
  <c r="G9" i="6"/>
  <c r="C11" i="6"/>
  <c r="H56" i="6"/>
  <c r="I54" i="6" s="1"/>
  <c r="G55" i="6"/>
  <c r="G56" i="6" s="1"/>
  <c r="E45" i="6"/>
  <c r="E46" i="6" s="1"/>
  <c r="H42" i="6"/>
  <c r="I40" i="6" s="1"/>
  <c r="H22" i="6"/>
  <c r="I13" i="6" s="1"/>
  <c r="C54" i="6"/>
  <c r="G45" i="6"/>
  <c r="G46" i="6" s="1"/>
  <c r="G41" i="6"/>
  <c r="G40" i="6"/>
  <c r="G26" i="6"/>
  <c r="G25" i="6"/>
  <c r="G24" i="6"/>
  <c r="G33" i="6"/>
  <c r="G32" i="6"/>
  <c r="G31" i="6"/>
  <c r="G30" i="6"/>
  <c r="G29" i="6"/>
  <c r="H50" i="6"/>
  <c r="I49" i="6" s="1"/>
  <c r="C55" i="6"/>
  <c r="E48" i="6"/>
  <c r="E50" i="6" s="1"/>
  <c r="E41" i="6"/>
  <c r="E40" i="6"/>
  <c r="I9" i="6"/>
  <c r="I11" i="6" s="1"/>
  <c r="C48" i="6"/>
  <c r="C50" i="6" s="1"/>
  <c r="H46" i="6"/>
  <c r="I45" i="6" s="1"/>
  <c r="C45" i="6"/>
  <c r="C44" i="6"/>
  <c r="C41" i="6"/>
  <c r="C40" i="6"/>
  <c r="H34" i="6"/>
  <c r="C26" i="6"/>
  <c r="C25" i="6"/>
  <c r="C24" i="6"/>
  <c r="C33" i="6"/>
  <c r="C32" i="6"/>
  <c r="C31" i="6"/>
  <c r="C30" i="6"/>
  <c r="G28" i="6"/>
  <c r="G27" i="6"/>
  <c r="C29" i="6"/>
  <c r="E54" i="5"/>
  <c r="E55" i="5" s="1"/>
  <c r="C53" i="5"/>
  <c r="C55" i="5" s="1"/>
  <c r="H55" i="5"/>
  <c r="I53" i="5" s="1"/>
  <c r="H49" i="5"/>
  <c r="I47" i="5" s="1"/>
  <c r="G15" i="5"/>
  <c r="E18" i="5"/>
  <c r="E15" i="5"/>
  <c r="E20" i="5"/>
  <c r="C15" i="5"/>
  <c r="C12" i="5"/>
  <c r="C20" i="5"/>
  <c r="E47" i="5"/>
  <c r="E49" i="5" s="1"/>
  <c r="C47" i="5"/>
  <c r="C49" i="5" s="1"/>
  <c r="E44" i="5"/>
  <c r="E45" i="5" s="1"/>
  <c r="G43" i="5"/>
  <c r="G45" i="5" s="1"/>
  <c r="G39" i="5"/>
  <c r="G40" i="5"/>
  <c r="C40" i="5"/>
  <c r="G30" i="5"/>
  <c r="G23" i="5"/>
  <c r="G27" i="5"/>
  <c r="G8" i="5"/>
  <c r="G10" i="5" s="1"/>
  <c r="E8" i="5"/>
  <c r="E10" i="5" s="1"/>
  <c r="G48" i="5"/>
  <c r="G49" i="5" s="1"/>
  <c r="I48" i="5"/>
  <c r="E38" i="5"/>
  <c r="H41" i="5"/>
  <c r="I40" i="5" s="1"/>
  <c r="G26" i="5"/>
  <c r="G29" i="5"/>
  <c r="G25" i="5"/>
  <c r="G32" i="5"/>
  <c r="G28" i="5"/>
  <c r="G24" i="5"/>
  <c r="C30" i="5"/>
  <c r="C25" i="5"/>
  <c r="H21" i="5"/>
  <c r="I13" i="5" s="1"/>
  <c r="E12" i="5"/>
  <c r="C18" i="5"/>
  <c r="C13" i="5"/>
  <c r="C17" i="5"/>
  <c r="H10" i="5"/>
  <c r="I9" i="5" s="1"/>
  <c r="G18" i="5"/>
  <c r="E25" i="5"/>
  <c r="G13" i="5"/>
  <c r="E28" i="5"/>
  <c r="C8" i="5"/>
  <c r="E13" i="5"/>
  <c r="H45" i="5"/>
  <c r="I44" i="5" s="1"/>
  <c r="G19" i="5"/>
  <c r="C23" i="5"/>
  <c r="E26" i="5"/>
  <c r="E39" i="5"/>
  <c r="G14" i="5"/>
  <c r="C26" i="5"/>
  <c r="C9" i="5"/>
  <c r="E14" i="5"/>
  <c r="G17" i="5"/>
  <c r="C19" i="5"/>
  <c r="E24" i="5"/>
  <c r="C29" i="5"/>
  <c r="E32" i="5"/>
  <c r="C44" i="5"/>
  <c r="C45" i="5" s="1"/>
  <c r="G16" i="5"/>
  <c r="E23" i="5"/>
  <c r="C28" i="5"/>
  <c r="E31" i="5"/>
  <c r="E16" i="5"/>
  <c r="C31" i="5"/>
  <c r="H33" i="5"/>
  <c r="I28" i="5" s="1"/>
  <c r="C16" i="5"/>
  <c r="E19" i="5"/>
  <c r="E29" i="5"/>
  <c r="G12" i="5"/>
  <c r="C24" i="5"/>
  <c r="C41" i="5" l="1"/>
  <c r="C22" i="6"/>
  <c r="E34" i="6"/>
  <c r="C21" i="5"/>
  <c r="G11" i="6"/>
  <c r="G41" i="5"/>
  <c r="I44" i="6"/>
  <c r="I46" i="6" s="1"/>
  <c r="I55" i="6"/>
  <c r="I56" i="6" s="1"/>
  <c r="E42" i="6"/>
  <c r="I39" i="6"/>
  <c r="G22" i="6"/>
  <c r="C42" i="6"/>
  <c r="I48" i="6"/>
  <c r="I50" i="6" s="1"/>
  <c r="G42" i="6"/>
  <c r="I41" i="6"/>
  <c r="I24" i="6"/>
  <c r="I25" i="6"/>
  <c r="I26" i="6"/>
  <c r="G34" i="6"/>
  <c r="I27" i="6"/>
  <c r="I29" i="6"/>
  <c r="I31" i="6"/>
  <c r="I33" i="6"/>
  <c r="C34" i="6"/>
  <c r="C46" i="6"/>
  <c r="C56" i="6"/>
  <c r="I15" i="6"/>
  <c r="I19" i="6"/>
  <c r="I14" i="6"/>
  <c r="I18" i="6"/>
  <c r="I17" i="6"/>
  <c r="I21" i="6"/>
  <c r="I16" i="6"/>
  <c r="I20" i="6"/>
  <c r="I28" i="6"/>
  <c r="I30" i="6"/>
  <c r="I32" i="6"/>
  <c r="I54" i="5"/>
  <c r="I55" i="5" s="1"/>
  <c r="I39" i="5"/>
  <c r="C10" i="5"/>
  <c r="G21" i="5"/>
  <c r="I49" i="5"/>
  <c r="G33" i="5"/>
  <c r="E41" i="5"/>
  <c r="I38" i="5"/>
  <c r="I25" i="5"/>
  <c r="I12" i="5"/>
  <c r="I15" i="5"/>
  <c r="I14" i="5"/>
  <c r="I18" i="5"/>
  <c r="E21" i="5"/>
  <c r="I19" i="5"/>
  <c r="I16" i="5"/>
  <c r="I20" i="5"/>
  <c r="I17" i="5"/>
  <c r="I8" i="5"/>
  <c r="I10" i="5" s="1"/>
  <c r="I27" i="5"/>
  <c r="I24" i="5"/>
  <c r="I29" i="5"/>
  <c r="I26" i="5"/>
  <c r="I30" i="5"/>
  <c r="I32" i="5"/>
  <c r="I31" i="5"/>
  <c r="I23" i="5"/>
  <c r="E33" i="5"/>
  <c r="C33" i="5"/>
  <c r="I43" i="5"/>
  <c r="I45" i="5" s="1"/>
  <c r="I42" i="6" l="1"/>
  <c r="I22" i="6"/>
  <c r="I34" i="6"/>
  <c r="I41" i="5"/>
  <c r="I21" i="5"/>
  <c r="I33" i="5"/>
  <c r="H49" i="4" l="1"/>
  <c r="H45" i="4"/>
  <c r="B47" i="4"/>
  <c r="C46" i="4" s="1"/>
  <c r="D47" i="4"/>
  <c r="E45" i="4" s="1"/>
  <c r="F47" i="4"/>
  <c r="G46" i="4" s="1"/>
  <c r="H46" i="4"/>
  <c r="G45" i="4"/>
  <c r="E46" i="4"/>
  <c r="H41" i="4"/>
  <c r="B43" i="4"/>
  <c r="C42" i="4" s="1"/>
  <c r="D43" i="4"/>
  <c r="E41" i="4" s="1"/>
  <c r="F43" i="4"/>
  <c r="G41" i="4" s="1"/>
  <c r="H42" i="4"/>
  <c r="H36" i="4"/>
  <c r="H37" i="4"/>
  <c r="H38" i="4"/>
  <c r="F39" i="4"/>
  <c r="G37" i="4" s="1"/>
  <c r="D39" i="4"/>
  <c r="E38" i="4" s="1"/>
  <c r="B39" i="4"/>
  <c r="C37" i="4" s="1"/>
  <c r="H21" i="4"/>
  <c r="B31" i="4"/>
  <c r="C25" i="4" s="1"/>
  <c r="D31" i="4"/>
  <c r="E28" i="4" s="1"/>
  <c r="F31" i="4"/>
  <c r="G21" i="4" s="1"/>
  <c r="H22" i="4"/>
  <c r="H23" i="4"/>
  <c r="H24" i="4"/>
  <c r="H25" i="4"/>
  <c r="H26" i="4"/>
  <c r="H27" i="4"/>
  <c r="H28" i="4"/>
  <c r="H29" i="4"/>
  <c r="H30" i="4"/>
  <c r="C23" i="4"/>
  <c r="H12" i="4"/>
  <c r="H13" i="4"/>
  <c r="H14" i="4"/>
  <c r="H15" i="4"/>
  <c r="H16" i="4"/>
  <c r="H17" i="4"/>
  <c r="H18" i="4"/>
  <c r="F19" i="4"/>
  <c r="G12" i="4" s="1"/>
  <c r="D19" i="4"/>
  <c r="E12" i="4" s="1"/>
  <c r="B19" i="4"/>
  <c r="C18" i="4" s="1"/>
  <c r="H8" i="4"/>
  <c r="B10" i="4"/>
  <c r="C8" i="4" s="1"/>
  <c r="D10" i="4"/>
  <c r="E9" i="4" s="1"/>
  <c r="F10" i="4"/>
  <c r="G9" i="4" s="1"/>
  <c r="H9" i="4"/>
  <c r="E30" i="4" l="1"/>
  <c r="E29" i="4"/>
  <c r="G18" i="4"/>
  <c r="E23" i="4"/>
  <c r="G17" i="4"/>
  <c r="E22" i="4"/>
  <c r="E24" i="4"/>
  <c r="G16" i="4"/>
  <c r="E21" i="4"/>
  <c r="G15" i="4"/>
  <c r="G22" i="4"/>
  <c r="E42" i="4"/>
  <c r="E43" i="4" s="1"/>
  <c r="C36" i="4"/>
  <c r="G14" i="4"/>
  <c r="C21" i="4"/>
  <c r="G13" i="4"/>
  <c r="G19" i="4" s="1"/>
  <c r="C27" i="4"/>
  <c r="G30" i="4"/>
  <c r="E27" i="4"/>
  <c r="G28" i="4"/>
  <c r="E17" i="4"/>
  <c r="E26" i="4"/>
  <c r="G26" i="4"/>
  <c r="C38" i="4"/>
  <c r="H39" i="4"/>
  <c r="I38" i="4" s="1"/>
  <c r="G8" i="4"/>
  <c r="G10" i="4" s="1"/>
  <c r="E15" i="4"/>
  <c r="E13" i="4"/>
  <c r="C29" i="4"/>
  <c r="E25" i="4"/>
  <c r="E31" i="4" s="1"/>
  <c r="G24" i="4"/>
  <c r="C41" i="4"/>
  <c r="C43" i="4" s="1"/>
  <c r="H10" i="4"/>
  <c r="I9" i="4" s="1"/>
  <c r="H19" i="4"/>
  <c r="I13" i="4" s="1"/>
  <c r="G47" i="4"/>
  <c r="H47" i="4"/>
  <c r="I45" i="4" s="1"/>
  <c r="C9" i="4"/>
  <c r="C10" i="4" s="1"/>
  <c r="E18" i="4"/>
  <c r="E16" i="4"/>
  <c r="E14" i="4"/>
  <c r="C30" i="4"/>
  <c r="C28" i="4"/>
  <c r="C26" i="4"/>
  <c r="C22" i="4"/>
  <c r="G29" i="4"/>
  <c r="G27" i="4"/>
  <c r="G25" i="4"/>
  <c r="G23" i="4"/>
  <c r="H31" i="4"/>
  <c r="I21" i="4" s="1"/>
  <c r="G38" i="4"/>
  <c r="C45" i="4"/>
  <c r="C47" i="4" s="1"/>
  <c r="E47" i="4"/>
  <c r="I12" i="4"/>
  <c r="I18" i="4"/>
  <c r="I17" i="4"/>
  <c r="I15" i="4"/>
  <c r="I14" i="4"/>
  <c r="I16" i="4"/>
  <c r="G42" i="4"/>
  <c r="G43" i="4" s="1"/>
  <c r="C12" i="4"/>
  <c r="H43" i="4"/>
  <c r="I41" i="4" s="1"/>
  <c r="C13" i="4"/>
  <c r="I37" i="4"/>
  <c r="C14" i="4"/>
  <c r="E36" i="4"/>
  <c r="C15" i="4"/>
  <c r="E37" i="4"/>
  <c r="E8" i="4"/>
  <c r="E10" i="4" s="1"/>
  <c r="C16" i="4"/>
  <c r="C17" i="4"/>
  <c r="C24" i="4"/>
  <c r="G36" i="4"/>
  <c r="C31" i="4" l="1"/>
  <c r="C39" i="4"/>
  <c r="G31" i="4"/>
  <c r="I36" i="4"/>
  <c r="E19" i="4"/>
  <c r="G39" i="4"/>
  <c r="C19" i="4"/>
  <c r="I25" i="4"/>
  <c r="I29" i="4"/>
  <c r="I22" i="4"/>
  <c r="I26" i="4"/>
  <c r="I30" i="4"/>
  <c r="I39" i="4"/>
  <c r="I8" i="4"/>
  <c r="I10" i="4" s="1"/>
  <c r="I46" i="4"/>
  <c r="I47" i="4" s="1"/>
  <c r="I23" i="4"/>
  <c r="I27" i="4"/>
  <c r="I24" i="4"/>
  <c r="I28" i="4"/>
  <c r="I19" i="4"/>
  <c r="E39" i="4"/>
  <c r="I42" i="4"/>
  <c r="I43" i="4" s="1"/>
  <c r="I31" i="4" l="1"/>
</calcChain>
</file>

<file path=xl/sharedStrings.xml><?xml version="1.0" encoding="utf-8"?>
<sst xmlns="http://schemas.openxmlformats.org/spreadsheetml/2006/main" count="1777" uniqueCount="83">
  <si>
    <t>Undergraduate</t>
  </si>
  <si>
    <t>n</t>
  </si>
  <si>
    <t>%</t>
  </si>
  <si>
    <t>Doctoral</t>
  </si>
  <si>
    <t>Gender</t>
  </si>
  <si>
    <t>Male</t>
  </si>
  <si>
    <t>Female</t>
  </si>
  <si>
    <t>Total</t>
  </si>
  <si>
    <t>Race/Ethnicity</t>
  </si>
  <si>
    <t>Non Resident Alien</t>
  </si>
  <si>
    <t>Black</t>
  </si>
  <si>
    <t>Asian</t>
  </si>
  <si>
    <t>Hispanic</t>
  </si>
  <si>
    <t>White</t>
  </si>
  <si>
    <t>Unknown/Other</t>
  </si>
  <si>
    <t>Age (Categorized)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</si>
  <si>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</si>
  <si>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</si>
  <si>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</si>
  <si>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</si>
  <si>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</si>
  <si>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</si>
  <si>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</si>
  <si>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</si>
  <si>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</si>
  <si>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above</t>
  </si>
  <si>
    <t>Age (Average)</t>
  </si>
  <si>
    <t>Mean</t>
  </si>
  <si>
    <t>Standard Deviation</t>
  </si>
  <si>
    <t>Full-Time</t>
  </si>
  <si>
    <t>Part-Time</t>
  </si>
  <si>
    <t>FTE</t>
  </si>
  <si>
    <t>Full-Time Equivalent</t>
  </si>
  <si>
    <t>University of Illinois at Springfield</t>
  </si>
  <si>
    <t>SOURCE:  Census Day EDW File</t>
  </si>
  <si>
    <t>Campus</t>
  </si>
  <si>
    <t>Illinois Resident</t>
  </si>
  <si>
    <t>International/Non-Citizen</t>
  </si>
  <si>
    <t>Non-Illinois Resident</t>
  </si>
  <si>
    <t xml:space="preserve">Residency </t>
  </si>
  <si>
    <t>Master's</t>
  </si>
  <si>
    <t>Amer. Indian/Alaskan Native</t>
  </si>
  <si>
    <t>Online</t>
  </si>
  <si>
    <t>Onground</t>
  </si>
  <si>
    <t>Student Profile:  Summer 2010 (as of Census)</t>
  </si>
  <si>
    <t>Time Status</t>
  </si>
  <si>
    <t>Online/Onground Major</t>
  </si>
  <si>
    <t>American Indian or Alaskan Native</t>
  </si>
  <si>
    <t>Black or African American</t>
  </si>
  <si>
    <t>Hispanic or Latino</t>
  </si>
  <si>
    <t>Native Hawaiian or Other Pacific Isl.</t>
  </si>
  <si>
    <t>Two or More Races</t>
  </si>
  <si>
    <t>Non-Resident Alien</t>
  </si>
  <si>
    <t>Unknown</t>
  </si>
  <si>
    <t>Residency  (Tuition Assessment)</t>
  </si>
  <si>
    <t>Delivery Mode of Major</t>
  </si>
  <si>
    <t xml:space="preserve">Note:  The new (effective fall 2010)  IPEDS race/ethnicity codes are used.  Non U.S. citizens who are pursuing an online major, but not on visa to study in the United States, are coded as "Unknown" race/ethnicity.  </t>
  </si>
  <si>
    <t>Student Profile: Summer 2011 (as of Census)</t>
  </si>
  <si>
    <t xml:space="preserve">Notes:  Status is based on 4.5 and 6 hours considered full time at the graduate and undergraduate levels, respectively.  FTE is based on 6 and 7.5 hours considered full time at the graduate and undergraduate levels, respectively.  Average age is based on the census date of each term. </t>
  </si>
  <si>
    <t>Degree Seeking Status</t>
  </si>
  <si>
    <t>Degree Seeking</t>
  </si>
  <si>
    <t>Not Degree Seeking</t>
  </si>
  <si>
    <t>Student Profile:  Summer 2009 (as of Census)</t>
  </si>
  <si>
    <t xml:space="preserve">   Onground</t>
  </si>
  <si>
    <t>Student Profile:  Summer 2008 (as of Census)</t>
  </si>
  <si>
    <t>Student Profile:  Summer 2007 (as of Census)</t>
  </si>
  <si>
    <t>Student Profile: Summer 2012 (as of Census)</t>
  </si>
  <si>
    <t>University of Illinois Springfield</t>
  </si>
  <si>
    <t>Student Profile:  Summer 2013 (as of Census)</t>
  </si>
  <si>
    <t>Student Profile:  Summer 2014 (as of Census)</t>
  </si>
  <si>
    <t>Student Profile:  Summer 2015 (as of Census)</t>
  </si>
  <si>
    <t>Student Profile:  Summer 2016 (as of Census)</t>
  </si>
  <si>
    <t>Student Profile:  Summer 2017 (as of Census)</t>
  </si>
  <si>
    <t>Student Profile:  Summer 2018 (as of Census)</t>
  </si>
  <si>
    <t>Student Profile:  Summer 2019 (as of Census)</t>
  </si>
  <si>
    <t>Student Profile:  Summer 2020 (as of Census)</t>
  </si>
  <si>
    <t>Residency  (Address at Application)</t>
  </si>
  <si>
    <t>Notes:</t>
  </si>
  <si>
    <t>Student Profile:  Summer 2021 (as of Census)</t>
  </si>
  <si>
    <t>Student Profile:  Summer 2022 (as of Census)</t>
  </si>
  <si>
    <t>US Nonresident (International)</t>
  </si>
  <si>
    <t>Student Profile:  Summer 2023 (as of Census)</t>
  </si>
  <si>
    <t>Time status is based on 4.5 and 6 hours considered full-time at the graduate and undergraduate levels, respectively.  FTE is based on 6 and 7.5 hours considered full-time at the graduate and undergraduate levels, respectively.  Average age is based on the census date of each term.  International residency is based on citizenship.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</si>
</sst>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1" xfId="0" applyBorder="1"/>
    <xf numFmtId="0" fontId="0" fillId="0" borderId="0" xfId="0" applyAlignment="1">
      <alignment horizontal="right" indent="1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 indent="1"/>
    </xf>
    <xf numFmtId="0" fontId="0" fillId="2" borderId="9" xfId="0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 indent="1"/>
    </xf>
    <xf numFmtId="0" fontId="2" fillId="2" borderId="9" xfId="0" applyFont="1" applyFill="1" applyBorder="1"/>
    <xf numFmtId="3" fontId="0" fillId="0" borderId="0" xfId="0" applyNumberFormat="1"/>
    <xf numFmtId="3" fontId="0" fillId="0" borderId="10" xfId="0" applyNumberFormat="1" applyBorder="1"/>
    <xf numFmtId="0" fontId="0" fillId="0" borderId="10" xfId="0" applyBorder="1"/>
    <xf numFmtId="3" fontId="0" fillId="0" borderId="1" xfId="0" applyNumberFormat="1" applyBorder="1"/>
    <xf numFmtId="3" fontId="0" fillId="0" borderId="4" xfId="0" applyNumberFormat="1" applyBorder="1"/>
    <xf numFmtId="0" fontId="0" fillId="0" borderId="4" xfId="0" applyBorder="1"/>
    <xf numFmtId="0" fontId="0" fillId="0" borderId="11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left" indent="1"/>
    </xf>
    <xf numFmtId="0" fontId="2" fillId="2" borderId="14" xfId="0" applyFont="1" applyFill="1" applyBorder="1"/>
    <xf numFmtId="0" fontId="3" fillId="0" borderId="15" xfId="0" applyFont="1" applyBorder="1" applyAlignment="1">
      <alignment horizontal="left" indent="1"/>
    </xf>
    <xf numFmtId="164" fontId="1" fillId="0" borderId="16" xfId="1" applyNumberFormat="1" applyFont="1" applyBorder="1" applyAlignment="1"/>
    <xf numFmtId="164" fontId="1" fillId="0" borderId="17" xfId="1" applyNumberFormat="1" applyFont="1" applyBorder="1" applyAlignment="1"/>
    <xf numFmtId="164" fontId="1" fillId="0" borderId="18" xfId="1" applyNumberFormat="1" applyFont="1" applyBorder="1" applyAlignment="1"/>
    <xf numFmtId="164" fontId="1" fillId="0" borderId="19" xfId="1" applyNumberFormat="1" applyFont="1" applyBorder="1" applyAlignment="1"/>
    <xf numFmtId="164" fontId="1" fillId="0" borderId="5" xfId="1" applyNumberFormat="1" applyFont="1" applyBorder="1" applyAlignment="1"/>
    <xf numFmtId="164" fontId="1" fillId="0" borderId="6" xfId="1" applyNumberFormat="1" applyFont="1" applyBorder="1" applyAlignment="1"/>
    <xf numFmtId="9" fontId="1" fillId="0" borderId="5" xfId="1" applyFont="1" applyBorder="1" applyAlignment="1"/>
    <xf numFmtId="164" fontId="1" fillId="0" borderId="20" xfId="1" applyNumberFormat="1" applyFont="1" applyBorder="1" applyAlignment="1"/>
    <xf numFmtId="164" fontId="1" fillId="0" borderId="21" xfId="1" applyNumberFormat="1" applyFont="1" applyBorder="1" applyAlignment="1"/>
    <xf numFmtId="0" fontId="0" fillId="3" borderId="2" xfId="0" applyFill="1" applyBorder="1"/>
    <xf numFmtId="0" fontId="0" fillId="3" borderId="3" xfId="0" applyFill="1" applyBorder="1"/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right" inden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0" fillId="3" borderId="8" xfId="0" applyFill="1" applyBorder="1" applyAlignment="1">
      <alignment horizontal="right" indent="1"/>
    </xf>
    <xf numFmtId="0" fontId="0" fillId="3" borderId="9" xfId="0" applyFill="1" applyBorder="1"/>
    <xf numFmtId="164" fontId="7" fillId="0" borderId="16" xfId="1" applyNumberFormat="1" applyFont="1" applyBorder="1" applyAlignment="1"/>
    <xf numFmtId="164" fontId="7" fillId="0" borderId="17" xfId="1" applyNumberFormat="1" applyFont="1" applyBorder="1" applyAlignment="1"/>
    <xf numFmtId="164" fontId="7" fillId="0" borderId="18" xfId="1" applyNumberFormat="1" applyFont="1" applyBorder="1" applyAlignment="1"/>
    <xf numFmtId="164" fontId="7" fillId="0" borderId="19" xfId="1" applyNumberFormat="1" applyFont="1" applyBorder="1" applyAlignment="1"/>
    <xf numFmtId="164" fontId="7" fillId="0" borderId="5" xfId="1" applyNumberFormat="1" applyFont="1" applyBorder="1" applyAlignment="1"/>
    <xf numFmtId="164" fontId="7" fillId="0" borderId="6" xfId="1" applyNumberFormat="1" applyFont="1" applyBorder="1" applyAlignment="1"/>
    <xf numFmtId="0" fontId="0" fillId="0" borderId="36" xfId="0" applyBorder="1" applyAlignment="1">
      <alignment horizontal="left" indent="1"/>
    </xf>
    <xf numFmtId="0" fontId="0" fillId="4" borderId="11" xfId="0" applyFill="1" applyBorder="1" applyAlignment="1">
      <alignment horizontal="left" indent="1"/>
    </xf>
    <xf numFmtId="9" fontId="7" fillId="0" borderId="5" xfId="1" applyFont="1" applyBorder="1" applyAlignment="1"/>
    <xf numFmtId="164" fontId="7" fillId="0" borderId="20" xfId="1" applyNumberFormat="1" applyFont="1" applyBorder="1" applyAlignment="1"/>
    <xf numFmtId="164" fontId="7" fillId="0" borderId="21" xfId="1" applyNumberFormat="1" applyFont="1" applyBorder="1" applyAlignment="1"/>
    <xf numFmtId="164" fontId="7" fillId="4" borderId="6" xfId="1" applyNumberFormat="1" applyFont="1" applyFill="1" applyBorder="1" applyAlignment="1"/>
    <xf numFmtId="0" fontId="2" fillId="3" borderId="14" xfId="0" applyFont="1" applyFill="1" applyBorder="1"/>
    <xf numFmtId="0" fontId="2" fillId="3" borderId="8" xfId="0" applyFont="1" applyFill="1" applyBorder="1"/>
    <xf numFmtId="0" fontId="2" fillId="3" borderId="8" xfId="0" applyFont="1" applyFill="1" applyBorder="1" applyAlignment="1">
      <alignment horizontal="right" indent="1"/>
    </xf>
    <xf numFmtId="0" fontId="2" fillId="3" borderId="9" xfId="0" applyFont="1" applyFill="1" applyBorder="1"/>
    <xf numFmtId="0" fontId="0" fillId="0" borderId="10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0" fontId="1" fillId="0" borderId="11" xfId="0" applyFont="1" applyBorder="1" applyAlignment="1">
      <alignment horizontal="left" indent="1"/>
    </xf>
    <xf numFmtId="0" fontId="1" fillId="0" borderId="12" xfId="0" applyFont="1" applyBorder="1" applyAlignment="1">
      <alignment horizontal="left" indent="1"/>
    </xf>
    <xf numFmtId="0" fontId="0" fillId="0" borderId="37" xfId="0" applyBorder="1" applyAlignment="1">
      <alignment horizontal="right"/>
    </xf>
    <xf numFmtId="3" fontId="0" fillId="0" borderId="38" xfId="0" applyNumberFormat="1" applyBorder="1"/>
    <xf numFmtId="164" fontId="1" fillId="0" borderId="39" xfId="1" applyNumberFormat="1" applyFont="1" applyBorder="1" applyAlignment="1"/>
    <xf numFmtId="164" fontId="1" fillId="4" borderId="40" xfId="1" applyNumberFormat="1" applyFont="1" applyFill="1" applyBorder="1" applyAlignment="1"/>
    <xf numFmtId="0" fontId="3" fillId="0" borderId="41" xfId="0" applyFont="1" applyBorder="1" applyAlignment="1">
      <alignment horizontal="left" indent="1"/>
    </xf>
    <xf numFmtId="164" fontId="1" fillId="4" borderId="6" xfId="1" applyNumberFormat="1" applyFont="1" applyFill="1" applyBorder="1" applyAlignment="1"/>
    <xf numFmtId="0" fontId="0" fillId="0" borderId="12" xfId="0" applyBorder="1" applyAlignment="1">
      <alignment horizontal="left" vertical="center"/>
    </xf>
    <xf numFmtId="3" fontId="0" fillId="0" borderId="10" xfId="0" applyNumberForma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164" fontId="1" fillId="0" borderId="19" xfId="1" applyNumberFormat="1" applyFont="1" applyBorder="1" applyAlignment="1">
      <alignment vertical="center"/>
    </xf>
    <xf numFmtId="0" fontId="1" fillId="0" borderId="41" xfId="0" applyFont="1" applyBorder="1" applyAlignment="1">
      <alignment horizontal="left" indent="1"/>
    </xf>
    <xf numFmtId="165" fontId="0" fillId="0" borderId="0" xfId="0" applyNumberFormat="1"/>
    <xf numFmtId="164" fontId="7" fillId="0" borderId="49" xfId="1" applyNumberFormat="1" applyFont="1" applyBorder="1" applyAlignment="1"/>
    <xf numFmtId="164" fontId="7" fillId="0" borderId="50" xfId="1" applyNumberFormat="1" applyFont="1" applyBorder="1" applyAlignment="1"/>
    <xf numFmtId="164" fontId="7" fillId="0" borderId="39" xfId="1" applyNumberFormat="1" applyFont="1" applyBorder="1" applyAlignment="1"/>
    <xf numFmtId="164" fontId="7" fillId="0" borderId="40" xfId="1" applyNumberFormat="1" applyFont="1" applyBorder="1" applyAlignment="1"/>
    <xf numFmtId="0" fontId="8" fillId="0" borderId="0" xfId="0" applyFont="1"/>
    <xf numFmtId="0" fontId="8" fillId="0" borderId="0" xfId="0" applyFont="1" applyAlignment="1">
      <alignment horizontal="right" indent="1"/>
    </xf>
    <xf numFmtId="0" fontId="0" fillId="0" borderId="52" xfId="0" applyBorder="1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166" fontId="0" fillId="0" borderId="46" xfId="0" applyNumberFormat="1" applyBorder="1" applyAlignment="1">
      <alignment horizontal="center"/>
    </xf>
    <xf numFmtId="166" fontId="0" fillId="0" borderId="47" xfId="0" applyNumberFormat="1" applyBorder="1" applyAlignment="1">
      <alignment horizontal="center"/>
    </xf>
    <xf numFmtId="166" fontId="0" fillId="0" borderId="48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8" fillId="0" borderId="0" xfId="0" applyFont="1"/>
    <xf numFmtId="2" fontId="0" fillId="0" borderId="28" xfId="0" applyNumberFormat="1" applyBorder="1" applyAlignment="1">
      <alignment horizontal="right" indent="3"/>
    </xf>
    <xf numFmtId="2" fontId="0" fillId="0" borderId="29" xfId="0" applyNumberFormat="1" applyBorder="1" applyAlignment="1">
      <alignment horizontal="right" indent="3"/>
    </xf>
    <xf numFmtId="2" fontId="0" fillId="0" borderId="30" xfId="0" applyNumberFormat="1" applyBorder="1" applyAlignment="1">
      <alignment horizontal="right" indent="3"/>
    </xf>
    <xf numFmtId="2" fontId="0" fillId="0" borderId="25" xfId="0" applyNumberFormat="1" applyBorder="1" applyAlignment="1">
      <alignment horizontal="right" indent="3"/>
    </xf>
    <xf numFmtId="2" fontId="0" fillId="0" borderId="26" xfId="0" applyNumberFormat="1" applyBorder="1" applyAlignment="1">
      <alignment horizontal="right" indent="3"/>
    </xf>
    <xf numFmtId="2" fontId="0" fillId="0" borderId="27" xfId="0" applyNumberFormat="1" applyBorder="1" applyAlignment="1">
      <alignment horizontal="right" indent="3"/>
    </xf>
    <xf numFmtId="0" fontId="5" fillId="0" borderId="0" xfId="0" applyFont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0" fillId="0" borderId="22" xfId="0" applyBorder="1" applyAlignment="1">
      <alignment horizontal="right" indent="3"/>
    </xf>
    <xf numFmtId="0" fontId="0" fillId="0" borderId="23" xfId="0" applyBorder="1" applyAlignment="1">
      <alignment horizontal="right" indent="3"/>
    </xf>
    <xf numFmtId="165" fontId="0" fillId="0" borderId="24" xfId="0" applyNumberFormat="1" applyBorder="1" applyAlignment="1">
      <alignment horizontal="right" indent="2"/>
    </xf>
    <xf numFmtId="165" fontId="0" fillId="0" borderId="23" xfId="0" applyNumberFormat="1" applyBorder="1" applyAlignment="1">
      <alignment horizontal="right" indent="2"/>
    </xf>
    <xf numFmtId="165" fontId="0" fillId="0" borderId="22" xfId="0" applyNumberFormat="1" applyBorder="1" applyAlignment="1">
      <alignment horizontal="right" indent="3"/>
    </xf>
    <xf numFmtId="165" fontId="0" fillId="0" borderId="23" xfId="0" applyNumberFormat="1" applyBorder="1" applyAlignment="1">
      <alignment horizontal="right" indent="3"/>
    </xf>
    <xf numFmtId="165" fontId="0" fillId="0" borderId="35" xfId="0" applyNumberFormat="1" applyBorder="1" applyAlignment="1">
      <alignment horizontal="right" indent="2"/>
    </xf>
    <xf numFmtId="165" fontId="0" fillId="0" borderId="42" xfId="0" applyNumberFormat="1" applyBorder="1" applyAlignment="1">
      <alignment horizontal="right" indent="3"/>
    </xf>
    <xf numFmtId="165" fontId="0" fillId="0" borderId="43" xfId="0" applyNumberFormat="1" applyBorder="1" applyAlignment="1">
      <alignment horizontal="right" indent="3"/>
    </xf>
    <xf numFmtId="165" fontId="0" fillId="0" borderId="44" xfId="0" applyNumberFormat="1" applyBorder="1" applyAlignment="1">
      <alignment horizontal="right" indent="2"/>
    </xf>
    <xf numFmtId="165" fontId="0" fillId="0" borderId="43" xfId="0" applyNumberFormat="1" applyBorder="1" applyAlignment="1">
      <alignment horizontal="right" indent="2"/>
    </xf>
    <xf numFmtId="165" fontId="0" fillId="0" borderId="45" xfId="0" applyNumberFormat="1" applyBorder="1" applyAlignment="1">
      <alignment horizontal="right" indent="2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6" fontId="0" fillId="0" borderId="51" xfId="0" applyNumberFormat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44" xfId="0" applyNumberFormat="1" applyBorder="1" applyAlignment="1">
      <alignment horizontal="right" indent="2"/>
    </xf>
    <xf numFmtId="166" fontId="0" fillId="0" borderId="43" xfId="0" applyNumberFormat="1" applyBorder="1" applyAlignment="1">
      <alignment horizontal="right" indent="2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udent%20Profile%20by%20College/Summer%202007%20Te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M"/>
      <sheetName val="EHS"/>
      <sheetName val="LAS"/>
      <sheetName val="PAA"/>
      <sheetName val="VCAA"/>
      <sheetName val="Total"/>
    </sheetNames>
    <sheetDataSet>
      <sheetData sheetId="0">
        <row r="52">
          <cell r="B52">
            <v>217.5</v>
          </cell>
          <cell r="D52">
            <v>133</v>
          </cell>
          <cell r="F52">
            <v>0</v>
          </cell>
          <cell r="H52">
            <v>350.5</v>
          </cell>
        </row>
      </sheetData>
      <sheetData sheetId="1">
        <row r="52">
          <cell r="B52">
            <v>28.7</v>
          </cell>
          <cell r="D52">
            <v>370.5</v>
          </cell>
          <cell r="F52">
            <v>0</v>
          </cell>
          <cell r="H52">
            <v>399.2</v>
          </cell>
        </row>
      </sheetData>
      <sheetData sheetId="2">
        <row r="52">
          <cell r="B52">
            <v>424</v>
          </cell>
          <cell r="D52">
            <v>213.3</v>
          </cell>
          <cell r="F52">
            <v>0</v>
          </cell>
          <cell r="H52">
            <v>637.29999999999995</v>
          </cell>
        </row>
      </sheetData>
      <sheetData sheetId="3">
        <row r="52">
          <cell r="B52">
            <v>100.3</v>
          </cell>
          <cell r="D52">
            <v>120.5</v>
          </cell>
          <cell r="F52">
            <v>4.2</v>
          </cell>
          <cell r="H52">
            <v>224.9</v>
          </cell>
        </row>
      </sheetData>
      <sheetData sheetId="4">
        <row r="52">
          <cell r="B52">
            <v>32.799999999999997</v>
          </cell>
          <cell r="D52">
            <v>89.3</v>
          </cell>
          <cell r="F52">
            <v>0</v>
          </cell>
          <cell r="H52">
            <v>122.1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9" workbookViewId="0">
      <selection activeCell="A60" sqref="A60:XFD60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65</v>
      </c>
      <c r="B3" s="103"/>
      <c r="C3" s="103"/>
      <c r="D3" s="103"/>
      <c r="E3" s="103"/>
      <c r="F3" s="103"/>
      <c r="G3" s="103"/>
      <c r="H3" s="103"/>
      <c r="I3" s="103"/>
    </row>
    <row r="4" spans="1:9" ht="15.75" x14ac:dyDescent="0.25">
      <c r="A4" s="103" t="s">
        <v>7</v>
      </c>
      <c r="B4" s="103"/>
      <c r="C4" s="103"/>
      <c r="D4" s="103"/>
      <c r="E4" s="103"/>
      <c r="F4" s="103"/>
      <c r="G4" s="103"/>
      <c r="H4" s="103"/>
      <c r="I4" s="103"/>
    </row>
    <row r="5" spans="1:9" ht="13.5" thickBot="1" x14ac:dyDescent="0.25"/>
    <row r="6" spans="1:9" ht="13.5" thickTop="1" x14ac:dyDescent="0.2">
      <c r="A6" s="37"/>
      <c r="B6" s="104" t="s">
        <v>0</v>
      </c>
      <c r="C6" s="105"/>
      <c r="D6" s="106" t="s">
        <v>40</v>
      </c>
      <c r="E6" s="105"/>
      <c r="F6" s="104" t="s">
        <v>3</v>
      </c>
      <c r="G6" s="105"/>
      <c r="H6" s="104" t="s">
        <v>35</v>
      </c>
      <c r="I6" s="107"/>
    </row>
    <row r="7" spans="1:9" x14ac:dyDescent="0.2">
      <c r="A7" s="38"/>
      <c r="B7" s="39" t="s">
        <v>1</v>
      </c>
      <c r="C7" s="40" t="s">
        <v>2</v>
      </c>
      <c r="D7" s="39" t="s">
        <v>1</v>
      </c>
      <c r="E7" s="40" t="s">
        <v>2</v>
      </c>
      <c r="F7" s="41" t="s">
        <v>1</v>
      </c>
      <c r="G7" s="40" t="s">
        <v>2</v>
      </c>
      <c r="H7" s="39" t="s">
        <v>1</v>
      </c>
      <c r="I7" s="42" t="s">
        <v>2</v>
      </c>
    </row>
    <row r="8" spans="1:9" x14ac:dyDescent="0.2">
      <c r="A8" s="43" t="s">
        <v>4</v>
      </c>
      <c r="B8" s="44"/>
      <c r="C8" s="44"/>
      <c r="D8" s="44"/>
      <c r="E8" s="44"/>
      <c r="F8" s="45"/>
      <c r="G8" s="44"/>
      <c r="H8" s="44"/>
      <c r="I8" s="46"/>
    </row>
    <row r="9" spans="1:9" x14ac:dyDescent="0.2">
      <c r="A9" s="22" t="s">
        <v>5</v>
      </c>
      <c r="B9" s="17">
        <v>430</v>
      </c>
      <c r="C9" s="28">
        <f>B9/B11</f>
        <v>0.40375586854460094</v>
      </c>
      <c r="D9" s="17">
        <v>491</v>
      </c>
      <c r="E9" s="28">
        <f>D9/D11</f>
        <v>0.42844677137870857</v>
      </c>
      <c r="F9" s="17">
        <v>1</v>
      </c>
      <c r="G9" s="28">
        <f>F9/F11</f>
        <v>0.16666666666666666</v>
      </c>
      <c r="H9" s="17">
        <f>B9+D9+F9</f>
        <v>922</v>
      </c>
      <c r="I9" s="29">
        <f>H9/H11</f>
        <v>0.41587731168245379</v>
      </c>
    </row>
    <row r="10" spans="1:9" x14ac:dyDescent="0.2">
      <c r="A10" s="23" t="s">
        <v>6</v>
      </c>
      <c r="B10" s="17">
        <v>635</v>
      </c>
      <c r="C10" s="30">
        <f>B10/B11</f>
        <v>0.59624413145539901</v>
      </c>
      <c r="D10" s="17">
        <v>655</v>
      </c>
      <c r="E10" s="30">
        <f>D10/D11</f>
        <v>0.57155322862129143</v>
      </c>
      <c r="F10" s="17">
        <v>5</v>
      </c>
      <c r="G10" s="30">
        <f>F10/F11</f>
        <v>0.83333333333333337</v>
      </c>
      <c r="H10" s="19">
        <f>B10+D10+F10</f>
        <v>1295</v>
      </c>
      <c r="I10" s="31">
        <f>H10/H11</f>
        <v>0.58412268831754621</v>
      </c>
    </row>
    <row r="11" spans="1:9" x14ac:dyDescent="0.2">
      <c r="A11" s="24" t="s">
        <v>7</v>
      </c>
      <c r="B11" s="20">
        <f>SUM(B9:B10)</f>
        <v>1065</v>
      </c>
      <c r="C11" s="32">
        <f>SUM(C9:C10)</f>
        <v>1</v>
      </c>
      <c r="D11" s="20">
        <f>D9+D10</f>
        <v>1146</v>
      </c>
      <c r="E11" s="32">
        <f>SUM(E9:E10)</f>
        <v>1</v>
      </c>
      <c r="F11" s="21">
        <f>SUM(F9:F10)</f>
        <v>6</v>
      </c>
      <c r="G11" s="32">
        <f>SUM(G9:G10)</f>
        <v>1</v>
      </c>
      <c r="H11" s="20">
        <f>B11+D11+F11</f>
        <v>2217</v>
      </c>
      <c r="I11" s="33">
        <f>SUM(I9:I10)</f>
        <v>1</v>
      </c>
    </row>
    <row r="12" spans="1:9" x14ac:dyDescent="0.2">
      <c r="A12" s="43" t="s">
        <v>8</v>
      </c>
      <c r="B12" s="44"/>
      <c r="C12" s="44"/>
      <c r="D12" s="44"/>
      <c r="E12" s="44"/>
      <c r="F12" s="44"/>
      <c r="G12" s="44"/>
      <c r="H12" s="44"/>
      <c r="I12" s="46"/>
    </row>
    <row r="13" spans="1:9" x14ac:dyDescent="0.2">
      <c r="A13" s="22" t="s">
        <v>47</v>
      </c>
      <c r="B13" s="17">
        <v>6</v>
      </c>
      <c r="C13" s="28">
        <f>B13/B22</f>
        <v>5.6338028169014088E-3</v>
      </c>
      <c r="D13" s="17">
        <v>1</v>
      </c>
      <c r="E13" s="28">
        <f>D13/D22</f>
        <v>8.7260034904013963E-4</v>
      </c>
      <c r="F13" s="17">
        <v>0</v>
      </c>
      <c r="G13" s="28">
        <f>F13/F22</f>
        <v>0</v>
      </c>
      <c r="H13" s="17">
        <f t="shared" ref="H13:H21" si="0">B13+D13+F13</f>
        <v>7</v>
      </c>
      <c r="I13" s="29">
        <f>H13/H22</f>
        <v>3.1574199368516014E-3</v>
      </c>
    </row>
    <row r="14" spans="1:9" x14ac:dyDescent="0.2">
      <c r="A14" s="23" t="s">
        <v>11</v>
      </c>
      <c r="B14" s="17">
        <v>32</v>
      </c>
      <c r="C14" s="30">
        <f>B14/B22</f>
        <v>3.0046948356807511E-2</v>
      </c>
      <c r="D14" s="17">
        <v>22</v>
      </c>
      <c r="E14" s="30">
        <f>D14/D22</f>
        <v>1.9197207678883072E-2</v>
      </c>
      <c r="F14" s="17">
        <v>0</v>
      </c>
      <c r="G14" s="30">
        <f>F14/F22</f>
        <v>0</v>
      </c>
      <c r="H14" s="19">
        <f t="shared" si="0"/>
        <v>54</v>
      </c>
      <c r="I14" s="31">
        <f>H14/H22</f>
        <v>2.4357239512855209E-2</v>
      </c>
    </row>
    <row r="15" spans="1:9" x14ac:dyDescent="0.2">
      <c r="A15" s="23" t="s">
        <v>48</v>
      </c>
      <c r="B15" s="17">
        <v>98</v>
      </c>
      <c r="C15" s="30">
        <f>B15/B22</f>
        <v>9.2018779342723012E-2</v>
      </c>
      <c r="D15" s="17">
        <v>77</v>
      </c>
      <c r="E15" s="30">
        <f>D15/D22</f>
        <v>6.7190226876090747E-2</v>
      </c>
      <c r="F15" s="17">
        <v>0</v>
      </c>
      <c r="G15" s="30">
        <f>F15/F22</f>
        <v>0</v>
      </c>
      <c r="H15" s="19">
        <f t="shared" si="0"/>
        <v>175</v>
      </c>
      <c r="I15" s="31">
        <f>H15/H22</f>
        <v>7.8935498421290037E-2</v>
      </c>
    </row>
    <row r="16" spans="1:9" x14ac:dyDescent="0.2">
      <c r="A16" s="23" t="s">
        <v>49</v>
      </c>
      <c r="B16" s="17">
        <v>22</v>
      </c>
      <c r="C16" s="30">
        <f>B16/B22</f>
        <v>2.0657276995305163E-2</v>
      </c>
      <c r="D16" s="17">
        <v>18</v>
      </c>
      <c r="E16" s="30">
        <f>D16/D22</f>
        <v>1.5706806282722512E-2</v>
      </c>
      <c r="F16" s="17">
        <v>0</v>
      </c>
      <c r="G16" s="30">
        <f>F16/F22</f>
        <v>0</v>
      </c>
      <c r="H16" s="19">
        <f t="shared" si="0"/>
        <v>40</v>
      </c>
      <c r="I16" s="31">
        <f>H16/H22</f>
        <v>1.8042399639152006E-2</v>
      </c>
    </row>
    <row r="17" spans="1:9" x14ac:dyDescent="0.2">
      <c r="A17" s="23" t="s">
        <v>50</v>
      </c>
      <c r="B17" s="17">
        <v>0</v>
      </c>
      <c r="C17" s="30">
        <f>B17/B22</f>
        <v>0</v>
      </c>
      <c r="D17" s="17">
        <v>0</v>
      </c>
      <c r="E17" s="30">
        <f>D17/D22</f>
        <v>0</v>
      </c>
      <c r="F17" s="17">
        <v>0</v>
      </c>
      <c r="G17" s="30">
        <f>F17/F22</f>
        <v>0</v>
      </c>
      <c r="H17" s="19">
        <f t="shared" si="0"/>
        <v>0</v>
      </c>
      <c r="I17" s="31">
        <f>H17/H22</f>
        <v>0</v>
      </c>
    </row>
    <row r="18" spans="1:9" x14ac:dyDescent="0.2">
      <c r="A18" s="23" t="s">
        <v>13</v>
      </c>
      <c r="B18" s="17">
        <v>850</v>
      </c>
      <c r="C18" s="30">
        <f>B18/B22</f>
        <v>0.7981220657276995</v>
      </c>
      <c r="D18" s="17">
        <v>784</v>
      </c>
      <c r="E18" s="30">
        <f>D18/D22</f>
        <v>0.68411867364746948</v>
      </c>
      <c r="F18" s="17">
        <v>5</v>
      </c>
      <c r="G18" s="30">
        <f>F18/F22</f>
        <v>0.83333333333333337</v>
      </c>
      <c r="H18" s="19">
        <f t="shared" si="0"/>
        <v>1639</v>
      </c>
      <c r="I18" s="31">
        <f>H18/H22</f>
        <v>0.73928732521425344</v>
      </c>
    </row>
    <row r="19" spans="1:9" x14ac:dyDescent="0.2">
      <c r="A19" s="23" t="s">
        <v>51</v>
      </c>
      <c r="B19" s="17">
        <v>0</v>
      </c>
      <c r="C19" s="30">
        <f>B19/B22</f>
        <v>0</v>
      </c>
      <c r="D19" s="17">
        <v>0</v>
      </c>
      <c r="E19" s="30">
        <f>D19/D22</f>
        <v>0</v>
      </c>
      <c r="F19" s="17">
        <v>0</v>
      </c>
      <c r="G19" s="30">
        <f>F19/F22</f>
        <v>0</v>
      </c>
      <c r="H19" s="19">
        <f t="shared" si="0"/>
        <v>0</v>
      </c>
      <c r="I19" s="31">
        <f>H19/H22</f>
        <v>0</v>
      </c>
    </row>
    <row r="20" spans="1:9" x14ac:dyDescent="0.2">
      <c r="A20" s="23" t="s">
        <v>52</v>
      </c>
      <c r="B20" s="17">
        <v>8</v>
      </c>
      <c r="C20" s="30">
        <f>B20/B22</f>
        <v>7.5117370892018778E-3</v>
      </c>
      <c r="D20" s="17">
        <v>187</v>
      </c>
      <c r="E20" s="30">
        <f>D20/D22</f>
        <v>0.1631762652705061</v>
      </c>
      <c r="F20" s="17">
        <v>1</v>
      </c>
      <c r="G20" s="30">
        <f>F20/F22</f>
        <v>0.16666666666666666</v>
      </c>
      <c r="H20" s="19">
        <f t="shared" si="0"/>
        <v>196</v>
      </c>
      <c r="I20" s="31">
        <f>H20/H22</f>
        <v>8.8407758231844838E-2</v>
      </c>
    </row>
    <row r="21" spans="1:9" x14ac:dyDescent="0.2">
      <c r="A21" s="53" t="s">
        <v>53</v>
      </c>
      <c r="B21" s="17">
        <v>49</v>
      </c>
      <c r="C21" s="30">
        <f>B21/B22</f>
        <v>4.6009389671361506E-2</v>
      </c>
      <c r="D21" s="17">
        <v>57</v>
      </c>
      <c r="E21" s="30">
        <f>D21/D22</f>
        <v>4.9738219895287955E-2</v>
      </c>
      <c r="F21" s="17">
        <v>0</v>
      </c>
      <c r="G21" s="30">
        <f>F21/F22</f>
        <v>0</v>
      </c>
      <c r="H21" s="20">
        <f t="shared" si="0"/>
        <v>106</v>
      </c>
      <c r="I21" s="33">
        <f>H21/H22</f>
        <v>4.781235904375282E-2</v>
      </c>
    </row>
    <row r="22" spans="1:9" x14ac:dyDescent="0.2">
      <c r="A22" s="24" t="s">
        <v>7</v>
      </c>
      <c r="B22" s="20">
        <f>SUM(B13:B21)</f>
        <v>1065</v>
      </c>
      <c r="C22" s="32">
        <f>SUM(C13:C21)</f>
        <v>0.99999999999999989</v>
      </c>
      <c r="D22" s="20">
        <f>SUM(D13:D21)</f>
        <v>1146</v>
      </c>
      <c r="E22" s="32">
        <f>SUM(E13:E21)</f>
        <v>1</v>
      </c>
      <c r="F22" s="21">
        <f>SUM(F13:F21)</f>
        <v>6</v>
      </c>
      <c r="G22" s="32">
        <f>SUM(G13:G20)</f>
        <v>1</v>
      </c>
      <c r="H22" s="20">
        <f>SUM(H13:H21)</f>
        <v>2217</v>
      </c>
      <c r="I22" s="33">
        <f>SUM(I13:I21)</f>
        <v>1</v>
      </c>
    </row>
    <row r="23" spans="1:9" x14ac:dyDescent="0.2">
      <c r="A23" s="43" t="s">
        <v>15</v>
      </c>
      <c r="B23" s="44"/>
      <c r="C23" s="44"/>
      <c r="D23" s="44"/>
      <c r="E23" s="44"/>
      <c r="F23" s="44"/>
      <c r="G23" s="44"/>
      <c r="H23" s="44"/>
      <c r="I23" s="46"/>
    </row>
    <row r="24" spans="1:9" x14ac:dyDescent="0.2">
      <c r="A24" s="54" t="s">
        <v>16</v>
      </c>
      <c r="B24" s="17">
        <v>0</v>
      </c>
      <c r="C24" s="28">
        <f t="shared" ref="C24:C33" si="1">B24/$B$34</f>
        <v>0</v>
      </c>
      <c r="D24" s="17">
        <v>0</v>
      </c>
      <c r="E24" s="28">
        <f>D24/D34</f>
        <v>0</v>
      </c>
      <c r="F24" s="17">
        <v>0</v>
      </c>
      <c r="G24" s="28">
        <f>F24/F34</f>
        <v>0</v>
      </c>
      <c r="H24" s="17">
        <f t="shared" ref="H24:H34" si="2">B24+D24+F24</f>
        <v>0</v>
      </c>
      <c r="I24" s="29">
        <f>H24/H34</f>
        <v>0</v>
      </c>
    </row>
    <row r="25" spans="1:9" x14ac:dyDescent="0.2">
      <c r="A25" s="23" t="s">
        <v>17</v>
      </c>
      <c r="B25" s="17">
        <v>39</v>
      </c>
      <c r="C25" s="28">
        <f t="shared" si="1"/>
        <v>3.6619718309859155E-2</v>
      </c>
      <c r="D25" s="17">
        <v>0</v>
      </c>
      <c r="E25" s="30">
        <f>D25/D34</f>
        <v>0</v>
      </c>
      <c r="F25" s="17">
        <v>0</v>
      </c>
      <c r="G25" s="30">
        <f>F25/F34</f>
        <v>0</v>
      </c>
      <c r="H25" s="19">
        <f t="shared" si="2"/>
        <v>39</v>
      </c>
      <c r="I25" s="31">
        <f>H25/H34</f>
        <v>1.7591339648173207E-2</v>
      </c>
    </row>
    <row r="26" spans="1:9" x14ac:dyDescent="0.2">
      <c r="A26" s="23" t="s">
        <v>18</v>
      </c>
      <c r="B26" s="17">
        <v>196</v>
      </c>
      <c r="C26" s="28">
        <f t="shared" si="1"/>
        <v>0.18403755868544602</v>
      </c>
      <c r="D26" s="17">
        <v>10</v>
      </c>
      <c r="E26" s="30">
        <f>D26/D34</f>
        <v>8.7260034904013961E-3</v>
      </c>
      <c r="F26" s="17">
        <v>0</v>
      </c>
      <c r="G26" s="30">
        <f>F26/F34</f>
        <v>0</v>
      </c>
      <c r="H26" s="17">
        <f t="shared" si="2"/>
        <v>206</v>
      </c>
      <c r="I26" s="31">
        <f>H26/H34</f>
        <v>9.2918358141632837E-2</v>
      </c>
    </row>
    <row r="27" spans="1:9" x14ac:dyDescent="0.2">
      <c r="A27" s="23" t="s">
        <v>19</v>
      </c>
      <c r="B27" s="17">
        <v>265</v>
      </c>
      <c r="C27" s="28">
        <f t="shared" si="1"/>
        <v>0.24882629107981222</v>
      </c>
      <c r="D27" s="17">
        <v>267</v>
      </c>
      <c r="E27" s="30">
        <f>D27/D34</f>
        <v>0.23298429319371727</v>
      </c>
      <c r="F27" s="17">
        <v>0</v>
      </c>
      <c r="G27" s="30">
        <f>F27/F34</f>
        <v>0</v>
      </c>
      <c r="H27" s="17">
        <f t="shared" si="2"/>
        <v>532</v>
      </c>
      <c r="I27" s="31">
        <f>H27/H34</f>
        <v>0.23996391520072169</v>
      </c>
    </row>
    <row r="28" spans="1:9" x14ac:dyDescent="0.2">
      <c r="A28" s="23" t="s">
        <v>20</v>
      </c>
      <c r="B28" s="17">
        <v>205</v>
      </c>
      <c r="C28" s="28">
        <f t="shared" si="1"/>
        <v>0.19248826291079812</v>
      </c>
      <c r="D28" s="17">
        <v>337</v>
      </c>
      <c r="E28" s="30">
        <f>D28/D34</f>
        <v>0.29406631762652707</v>
      </c>
      <c r="F28" s="17">
        <v>1</v>
      </c>
      <c r="G28" s="30">
        <f>F28/F34</f>
        <v>0.16666666666666666</v>
      </c>
      <c r="H28" s="17">
        <f t="shared" si="2"/>
        <v>543</v>
      </c>
      <c r="I28" s="31">
        <f>H28/H34</f>
        <v>0.24492557510148849</v>
      </c>
    </row>
    <row r="29" spans="1:9" x14ac:dyDescent="0.2">
      <c r="A29" s="23" t="s">
        <v>21</v>
      </c>
      <c r="B29" s="17">
        <v>114</v>
      </c>
      <c r="C29" s="28">
        <f t="shared" si="1"/>
        <v>0.10704225352112676</v>
      </c>
      <c r="D29" s="17">
        <v>153</v>
      </c>
      <c r="E29" s="30">
        <f>D29/D34</f>
        <v>0.13350785340314136</v>
      </c>
      <c r="F29" s="17">
        <v>1</v>
      </c>
      <c r="G29" s="30">
        <f>F29/F34</f>
        <v>0.16666666666666666</v>
      </c>
      <c r="H29" s="17">
        <f t="shared" si="2"/>
        <v>268</v>
      </c>
      <c r="I29" s="31">
        <f>H29/H34</f>
        <v>0.12088407758231845</v>
      </c>
    </row>
    <row r="30" spans="1:9" x14ac:dyDescent="0.2">
      <c r="A30" s="23" t="s">
        <v>22</v>
      </c>
      <c r="B30" s="17">
        <v>91</v>
      </c>
      <c r="C30" s="28">
        <f t="shared" si="1"/>
        <v>8.5446009389671368E-2</v>
      </c>
      <c r="D30" s="17">
        <v>130</v>
      </c>
      <c r="E30" s="30">
        <f>D30/D34</f>
        <v>0.11343804537521815</v>
      </c>
      <c r="F30" s="17">
        <v>1</v>
      </c>
      <c r="G30" s="30">
        <f>F30/F34</f>
        <v>0.16666666666666666</v>
      </c>
      <c r="H30" s="17">
        <f t="shared" si="2"/>
        <v>222</v>
      </c>
      <c r="I30" s="31">
        <f>H30/H34</f>
        <v>0.10013531799729364</v>
      </c>
    </row>
    <row r="31" spans="1:9" x14ac:dyDescent="0.2">
      <c r="A31" s="23" t="s">
        <v>23</v>
      </c>
      <c r="B31" s="17">
        <v>119</v>
      </c>
      <c r="C31" s="28">
        <f t="shared" si="1"/>
        <v>0.11173708920187793</v>
      </c>
      <c r="D31" s="17">
        <v>153</v>
      </c>
      <c r="E31" s="30">
        <f>D31/D34</f>
        <v>0.13350785340314136</v>
      </c>
      <c r="F31" s="17">
        <v>0</v>
      </c>
      <c r="G31" s="30">
        <f>F31/F34</f>
        <v>0</v>
      </c>
      <c r="H31" s="17">
        <f t="shared" si="2"/>
        <v>272</v>
      </c>
      <c r="I31" s="31">
        <f>H31/H34</f>
        <v>0.12268831754623365</v>
      </c>
    </row>
    <row r="32" spans="1:9" x14ac:dyDescent="0.2">
      <c r="A32" s="23" t="s">
        <v>24</v>
      </c>
      <c r="B32" s="17">
        <v>35</v>
      </c>
      <c r="C32" s="28">
        <f t="shared" si="1"/>
        <v>3.2863849765258218E-2</v>
      </c>
      <c r="D32" s="17">
        <v>92</v>
      </c>
      <c r="E32" s="30">
        <f>D32/D34</f>
        <v>8.0279232111692841E-2</v>
      </c>
      <c r="F32" s="17">
        <v>3</v>
      </c>
      <c r="G32" s="30">
        <f>F32/F34</f>
        <v>0.5</v>
      </c>
      <c r="H32" s="17">
        <f t="shared" si="2"/>
        <v>130</v>
      </c>
      <c r="I32" s="31">
        <f>H32/H34</f>
        <v>5.8637798827244021E-2</v>
      </c>
    </row>
    <row r="33" spans="1:10" x14ac:dyDescent="0.2">
      <c r="A33" s="23" t="s">
        <v>25</v>
      </c>
      <c r="B33" s="17">
        <v>1</v>
      </c>
      <c r="C33" s="28">
        <f t="shared" si="1"/>
        <v>9.3896713615023472E-4</v>
      </c>
      <c r="D33" s="17">
        <v>4</v>
      </c>
      <c r="E33" s="30">
        <f>D33/D34</f>
        <v>3.4904013961605585E-3</v>
      </c>
      <c r="F33" s="17">
        <v>0</v>
      </c>
      <c r="G33" s="30">
        <f>F33/F34</f>
        <v>0</v>
      </c>
      <c r="H33" s="17">
        <f t="shared" si="2"/>
        <v>5</v>
      </c>
      <c r="I33" s="31">
        <f>H33/H34</f>
        <v>2.2552999548940008E-3</v>
      </c>
    </row>
    <row r="34" spans="1:10" x14ac:dyDescent="0.2">
      <c r="A34" s="24" t="s">
        <v>7</v>
      </c>
      <c r="B34" s="20">
        <f t="shared" ref="B34:G34" si="3">SUM(B24:B33)</f>
        <v>1065</v>
      </c>
      <c r="C34" s="34">
        <f t="shared" si="3"/>
        <v>1</v>
      </c>
      <c r="D34" s="20">
        <f t="shared" si="3"/>
        <v>1146</v>
      </c>
      <c r="E34" s="34">
        <f t="shared" si="3"/>
        <v>0.99999999999999989</v>
      </c>
      <c r="F34" s="20">
        <f t="shared" si="3"/>
        <v>6</v>
      </c>
      <c r="G34" s="32">
        <f t="shared" si="3"/>
        <v>1</v>
      </c>
      <c r="H34" s="17">
        <f t="shared" si="2"/>
        <v>2217</v>
      </c>
      <c r="I34" s="33">
        <f>SUM(I24:I33)</f>
        <v>1</v>
      </c>
      <c r="J34" s="16"/>
    </row>
    <row r="35" spans="1:10" x14ac:dyDescent="0.2">
      <c r="A35" s="43" t="s">
        <v>26</v>
      </c>
      <c r="B35" s="44"/>
      <c r="C35" s="44"/>
      <c r="D35" s="44"/>
      <c r="E35" s="44"/>
      <c r="F35" s="45"/>
      <c r="G35" s="44"/>
      <c r="H35" s="44"/>
      <c r="I35" s="46"/>
    </row>
    <row r="36" spans="1:10" x14ac:dyDescent="0.2">
      <c r="A36" s="22" t="s">
        <v>27</v>
      </c>
      <c r="B36" s="97">
        <v>29.12</v>
      </c>
      <c r="C36" s="98"/>
      <c r="D36" s="97">
        <v>32.93</v>
      </c>
      <c r="E36" s="98"/>
      <c r="F36" s="97">
        <v>42.23</v>
      </c>
      <c r="G36" s="98"/>
      <c r="H36" s="97">
        <v>31.13</v>
      </c>
      <c r="I36" s="99"/>
    </row>
    <row r="37" spans="1:10" x14ac:dyDescent="0.2">
      <c r="A37" s="25" t="s">
        <v>28</v>
      </c>
      <c r="B37" s="100">
        <v>9.01</v>
      </c>
      <c r="C37" s="101"/>
      <c r="D37" s="100">
        <v>10.09</v>
      </c>
      <c r="E37" s="101"/>
      <c r="F37" s="100">
        <v>12.03</v>
      </c>
      <c r="G37" s="101"/>
      <c r="H37" s="100">
        <v>9.7899999999999991</v>
      </c>
      <c r="I37" s="102"/>
    </row>
    <row r="38" spans="1:10" x14ac:dyDescent="0.2">
      <c r="A38" s="43" t="s">
        <v>54</v>
      </c>
      <c r="B38" s="44"/>
      <c r="C38" s="44"/>
      <c r="D38" s="44"/>
      <c r="E38" s="44"/>
      <c r="F38" s="45"/>
      <c r="G38" s="44"/>
      <c r="H38" s="44"/>
      <c r="I38" s="46"/>
    </row>
    <row r="39" spans="1:10" x14ac:dyDescent="0.2">
      <c r="A39" s="23" t="s">
        <v>36</v>
      </c>
      <c r="B39" s="17">
        <v>944</v>
      </c>
      <c r="C39" s="30">
        <f>B39/B42</f>
        <v>0.8863849765258216</v>
      </c>
      <c r="D39" s="17">
        <v>843</v>
      </c>
      <c r="E39" s="30">
        <f>D39/D42</f>
        <v>0.73560209424083767</v>
      </c>
      <c r="F39" s="17">
        <v>5</v>
      </c>
      <c r="G39" s="30">
        <f>F39/F42</f>
        <v>0.83333333333333337</v>
      </c>
      <c r="H39" s="19">
        <f>B39+D39+F39</f>
        <v>1792</v>
      </c>
      <c r="I39" s="31">
        <f>H39/H42</f>
        <v>0.80829950383400995</v>
      </c>
    </row>
    <row r="40" spans="1:10" x14ac:dyDescent="0.2">
      <c r="A40" s="23" t="s">
        <v>37</v>
      </c>
      <c r="B40" s="17">
        <v>6</v>
      </c>
      <c r="C40" s="30">
        <f>B40/B42</f>
        <v>5.6338028169014088E-3</v>
      </c>
      <c r="D40" s="17">
        <v>163</v>
      </c>
      <c r="E40" s="30">
        <f>D40/D42</f>
        <v>0.14223385689354276</v>
      </c>
      <c r="F40" s="17">
        <v>1</v>
      </c>
      <c r="G40" s="30">
        <f>F40/F42</f>
        <v>0.16666666666666666</v>
      </c>
      <c r="H40" s="19">
        <f>B40+D40+F40</f>
        <v>170</v>
      </c>
      <c r="I40" s="31">
        <f>H40/H42</f>
        <v>7.6680198466396024E-2</v>
      </c>
    </row>
    <row r="41" spans="1:10" x14ac:dyDescent="0.2">
      <c r="A41" s="23" t="s">
        <v>38</v>
      </c>
      <c r="B41" s="17">
        <v>115</v>
      </c>
      <c r="C41" s="30">
        <f>B41/B42</f>
        <v>0.107981220657277</v>
      </c>
      <c r="D41" s="17">
        <v>140</v>
      </c>
      <c r="E41" s="30">
        <f>D41/D42</f>
        <v>0.12216404886561955</v>
      </c>
      <c r="F41" s="17">
        <v>0</v>
      </c>
      <c r="G41" s="30">
        <f>F41/F42</f>
        <v>0</v>
      </c>
      <c r="H41" s="19">
        <f>B41+D41+F41</f>
        <v>255</v>
      </c>
      <c r="I41" s="31">
        <f>H41/H42</f>
        <v>0.11502029769959404</v>
      </c>
    </row>
    <row r="42" spans="1:10" x14ac:dyDescent="0.2">
      <c r="A42" s="24" t="s">
        <v>7</v>
      </c>
      <c r="B42" s="20">
        <f t="shared" ref="B42:I42" si="4">SUM(B39:B41)</f>
        <v>1065</v>
      </c>
      <c r="C42" s="32">
        <f t="shared" si="4"/>
        <v>1</v>
      </c>
      <c r="D42" s="20">
        <f t="shared" si="4"/>
        <v>1146</v>
      </c>
      <c r="E42" s="32">
        <f t="shared" si="4"/>
        <v>1</v>
      </c>
      <c r="F42" s="21">
        <f t="shared" si="4"/>
        <v>6</v>
      </c>
      <c r="G42" s="32">
        <f t="shared" si="4"/>
        <v>1</v>
      </c>
      <c r="H42" s="20">
        <f t="shared" si="4"/>
        <v>2217</v>
      </c>
      <c r="I42" s="33">
        <f t="shared" si="4"/>
        <v>1</v>
      </c>
    </row>
    <row r="43" spans="1:10" x14ac:dyDescent="0.2">
      <c r="A43" s="43" t="s">
        <v>45</v>
      </c>
      <c r="B43" s="44"/>
      <c r="C43" s="44"/>
      <c r="D43" s="44"/>
      <c r="E43" s="44"/>
      <c r="F43" s="45"/>
      <c r="G43" s="44"/>
      <c r="H43" s="44"/>
      <c r="I43" s="46"/>
    </row>
    <row r="44" spans="1:10" x14ac:dyDescent="0.2">
      <c r="A44" s="22" t="s">
        <v>29</v>
      </c>
      <c r="B44" s="17">
        <v>490</v>
      </c>
      <c r="C44" s="35">
        <f>B44/B46</f>
        <v>0.460093896713615</v>
      </c>
      <c r="D44" s="17">
        <v>334</v>
      </c>
      <c r="E44" s="35">
        <f>D44/D46</f>
        <v>0.29144851657940662</v>
      </c>
      <c r="F44" s="17">
        <v>1</v>
      </c>
      <c r="G44" s="35">
        <f>F44/F46</f>
        <v>0.16666666666666666</v>
      </c>
      <c r="H44" s="17">
        <f>B44+D44+F44</f>
        <v>825</v>
      </c>
      <c r="I44" s="29">
        <f>H44/H46</f>
        <v>0.37212449255751012</v>
      </c>
    </row>
    <row r="45" spans="1:10" x14ac:dyDescent="0.2">
      <c r="A45" s="23" t="s">
        <v>30</v>
      </c>
      <c r="B45" s="17">
        <v>575</v>
      </c>
      <c r="C45" s="30">
        <f>B45/B46</f>
        <v>0.539906103286385</v>
      </c>
      <c r="D45" s="17">
        <v>812</v>
      </c>
      <c r="E45" s="30">
        <f>D45/D46</f>
        <v>0.70855148342059338</v>
      </c>
      <c r="F45" s="17">
        <v>5</v>
      </c>
      <c r="G45" s="30">
        <f>F45/F46</f>
        <v>0.83333333333333337</v>
      </c>
      <c r="H45" s="17">
        <f>B45+D45+F45</f>
        <v>1392</v>
      </c>
      <c r="I45" s="31">
        <f>H45/H46</f>
        <v>0.62787550744248988</v>
      </c>
    </row>
    <row r="46" spans="1:10" x14ac:dyDescent="0.2">
      <c r="A46" s="24" t="s">
        <v>7</v>
      </c>
      <c r="B46" s="20">
        <f t="shared" ref="B46:G46" si="5">SUM(B44:B45)</f>
        <v>1065</v>
      </c>
      <c r="C46" s="36">
        <f t="shared" si="5"/>
        <v>1</v>
      </c>
      <c r="D46" s="20">
        <f t="shared" si="5"/>
        <v>1146</v>
      </c>
      <c r="E46" s="36">
        <f t="shared" si="5"/>
        <v>1</v>
      </c>
      <c r="F46" s="20">
        <f t="shared" si="5"/>
        <v>6</v>
      </c>
      <c r="G46" s="36">
        <f t="shared" si="5"/>
        <v>1</v>
      </c>
      <c r="H46" s="17">
        <f>B46+D46+F46</f>
        <v>2217</v>
      </c>
      <c r="I46" s="74">
        <f>SUM(I44:I45)</f>
        <v>1</v>
      </c>
    </row>
    <row r="47" spans="1:10" ht="12.75" customHeight="1" x14ac:dyDescent="0.2">
      <c r="A47" s="43" t="s">
        <v>55</v>
      </c>
      <c r="B47" s="44"/>
      <c r="C47" s="44"/>
      <c r="D47" s="44"/>
      <c r="E47" s="44"/>
      <c r="F47" s="45"/>
      <c r="G47" s="44"/>
      <c r="H47" s="44"/>
      <c r="I47" s="46"/>
    </row>
    <row r="48" spans="1:10" ht="12.75" customHeight="1" x14ac:dyDescent="0.2">
      <c r="A48" s="22" t="s">
        <v>42</v>
      </c>
      <c r="B48" s="17">
        <v>233</v>
      </c>
      <c r="C48" s="35">
        <f>B48/B50</f>
        <v>0.2187793427230047</v>
      </c>
      <c r="D48" s="17">
        <v>381</v>
      </c>
      <c r="E48" s="35">
        <f>D48/D50</f>
        <v>0.33246073298429318</v>
      </c>
      <c r="F48" s="17">
        <v>0</v>
      </c>
      <c r="G48" s="35">
        <f>F48/F50</f>
        <v>0</v>
      </c>
      <c r="H48" s="17">
        <f>B48+D48+F48</f>
        <v>614</v>
      </c>
      <c r="I48" s="29">
        <f>H48/H50</f>
        <v>0.27695083446098329</v>
      </c>
    </row>
    <row r="49" spans="1:9" x14ac:dyDescent="0.2">
      <c r="A49" s="75" t="s">
        <v>63</v>
      </c>
      <c r="B49" s="76">
        <v>832</v>
      </c>
      <c r="C49" s="77">
        <f>B49/B50</f>
        <v>0.7812206572769953</v>
      </c>
      <c r="D49" s="76">
        <v>765</v>
      </c>
      <c r="E49" s="77">
        <f>D49/D50</f>
        <v>0.66753926701570676</v>
      </c>
      <c r="F49" s="76">
        <v>6</v>
      </c>
      <c r="G49" s="77">
        <f>F49/F50</f>
        <v>1</v>
      </c>
      <c r="H49" s="76">
        <f>B49+D49+F49</f>
        <v>1603</v>
      </c>
      <c r="I49" s="78">
        <f>H49/H50</f>
        <v>0.72304916553901666</v>
      </c>
    </row>
    <row r="50" spans="1:9" x14ac:dyDescent="0.2">
      <c r="A50" s="24" t="s">
        <v>7</v>
      </c>
      <c r="B50" s="20">
        <f t="shared" ref="B50:G50" si="6">SUM(B48:B49)</f>
        <v>1065</v>
      </c>
      <c r="C50" s="36">
        <f t="shared" si="6"/>
        <v>1</v>
      </c>
      <c r="D50" s="20">
        <f t="shared" si="6"/>
        <v>1146</v>
      </c>
      <c r="E50" s="36">
        <f t="shared" si="6"/>
        <v>1</v>
      </c>
      <c r="F50" s="20">
        <f t="shared" si="6"/>
        <v>6</v>
      </c>
      <c r="G50" s="36">
        <f t="shared" si="6"/>
        <v>1</v>
      </c>
      <c r="H50" s="17">
        <f>B50+D50+F50</f>
        <v>2217</v>
      </c>
      <c r="I50" s="33">
        <f>SUM(I48:I49)</f>
        <v>1</v>
      </c>
    </row>
    <row r="51" spans="1:9" x14ac:dyDescent="0.2">
      <c r="A51" s="59" t="s">
        <v>32</v>
      </c>
      <c r="B51" s="60"/>
      <c r="C51" s="60"/>
      <c r="D51" s="60"/>
      <c r="E51" s="60"/>
      <c r="F51" s="61"/>
      <c r="G51" s="60"/>
      <c r="H51" s="60"/>
      <c r="I51" s="62"/>
    </row>
    <row r="52" spans="1:9" x14ac:dyDescent="0.2">
      <c r="A52" s="79" t="s">
        <v>31</v>
      </c>
      <c r="B52" s="92">
        <f>([1]CBM!B52+[1]EHS!B52+[1]LAS!B52+[1]PAA!B52+[1]VCAA!B52)</f>
        <v>803.3</v>
      </c>
      <c r="C52" s="93"/>
      <c r="D52" s="94">
        <f>([1]CBM!D52+[1]EHS!D52+[1]LAS!D52+[1]PAA!D52+[1]VCAA!D52)</f>
        <v>926.59999999999991</v>
      </c>
      <c r="E52" s="93"/>
      <c r="F52" s="94">
        <f>([1]CBM!F52+[1]EHS!F52+[1]LAS!F52+[1]PAA!F52+[1]VCAA!F52)</f>
        <v>4.2</v>
      </c>
      <c r="G52" s="93"/>
      <c r="H52" s="94">
        <f>([1]CBM!H52+[1]EHS!H52+[1]LAS!H52+[1]PAA!H52+[1]VCAA!H52)</f>
        <v>1734</v>
      </c>
      <c r="I52" s="95"/>
    </row>
    <row r="53" spans="1:9" x14ac:dyDescent="0.2">
      <c r="A53" s="43" t="s">
        <v>59</v>
      </c>
      <c r="B53" s="44"/>
      <c r="C53" s="44"/>
      <c r="D53" s="44"/>
      <c r="E53" s="44"/>
      <c r="F53" s="45"/>
      <c r="G53" s="44"/>
      <c r="H53" s="44"/>
      <c r="I53" s="46"/>
    </row>
    <row r="54" spans="1:9" x14ac:dyDescent="0.2">
      <c r="A54" s="67" t="s">
        <v>60</v>
      </c>
      <c r="B54" s="17">
        <v>1000</v>
      </c>
      <c r="C54" s="35">
        <f>B54/B56</f>
        <v>0.93896713615023475</v>
      </c>
      <c r="D54" s="17">
        <v>986</v>
      </c>
      <c r="E54" s="35">
        <f>D54/D56</f>
        <v>0.86038394415357766</v>
      </c>
      <c r="F54" s="17">
        <v>6</v>
      </c>
      <c r="G54" s="35">
        <f>F54/F56</f>
        <v>1</v>
      </c>
      <c r="H54" s="17">
        <f>B54+D54+F54</f>
        <v>1992</v>
      </c>
      <c r="I54" s="29">
        <f>H54/H56</f>
        <v>0.89851150202976993</v>
      </c>
    </row>
    <row r="55" spans="1:9" x14ac:dyDescent="0.2">
      <c r="A55" s="68" t="s">
        <v>61</v>
      </c>
      <c r="B55" s="17">
        <v>65</v>
      </c>
      <c r="C55" s="30">
        <f>B55/B56</f>
        <v>6.1032863849765258E-2</v>
      </c>
      <c r="D55" s="17">
        <v>160</v>
      </c>
      <c r="E55" s="30">
        <f>D55/D56</f>
        <v>0.13961605584642234</v>
      </c>
      <c r="F55" s="17">
        <v>0</v>
      </c>
      <c r="G55" s="30">
        <f>F55/F56</f>
        <v>0</v>
      </c>
      <c r="H55" s="17">
        <f>B55+D55+F55</f>
        <v>225</v>
      </c>
      <c r="I55" s="31">
        <f>H55/H56</f>
        <v>0.10148849797023005</v>
      </c>
    </row>
    <row r="56" spans="1:9" ht="13.5" thickBot="1" x14ac:dyDescent="0.25">
      <c r="A56" s="69" t="s">
        <v>7</v>
      </c>
      <c r="B56" s="70">
        <f t="shared" ref="B56:G56" si="7">SUM(B54:B55)</f>
        <v>1065</v>
      </c>
      <c r="C56" s="71">
        <f t="shared" si="7"/>
        <v>1</v>
      </c>
      <c r="D56" s="70">
        <f t="shared" si="7"/>
        <v>1146</v>
      </c>
      <c r="E56" s="71">
        <f t="shared" si="7"/>
        <v>1</v>
      </c>
      <c r="F56" s="70">
        <f t="shared" si="7"/>
        <v>6</v>
      </c>
      <c r="G56" s="71">
        <f t="shared" si="7"/>
        <v>1</v>
      </c>
      <c r="H56" s="70">
        <f>B56+D56+F56</f>
        <v>2217</v>
      </c>
      <c r="I56" s="72">
        <f>SUM(I54:I55)</f>
        <v>1</v>
      </c>
    </row>
    <row r="57" spans="1:9" ht="15" customHeight="1" thickTop="1" x14ac:dyDescent="0.2"/>
    <row r="58" spans="1:9" ht="15" customHeight="1" x14ac:dyDescent="0.2">
      <c r="A58" s="85" t="s">
        <v>77</v>
      </c>
      <c r="B58" s="85"/>
      <c r="C58" s="85"/>
      <c r="D58" s="85"/>
      <c r="E58" s="85"/>
      <c r="F58" s="86"/>
      <c r="G58" s="85"/>
      <c r="H58" s="85"/>
      <c r="I58" s="85"/>
    </row>
    <row r="59" spans="1:9" ht="48.6" customHeight="1" x14ac:dyDescent="0.2">
      <c r="A59" s="89" t="s">
        <v>82</v>
      </c>
      <c r="B59" s="89"/>
      <c r="C59" s="89"/>
      <c r="D59" s="89"/>
      <c r="E59" s="89"/>
      <c r="F59" s="89"/>
      <c r="G59" s="89"/>
      <c r="H59" s="89"/>
      <c r="I59" s="89"/>
    </row>
    <row r="60" spans="1:9" ht="16.149999999999999" customHeight="1" x14ac:dyDescent="0.2">
      <c r="A60" s="96" t="s">
        <v>34</v>
      </c>
      <c r="B60" s="96"/>
      <c r="C60" s="96"/>
      <c r="D60" s="96"/>
      <c r="E60" s="96"/>
      <c r="F60" s="96"/>
      <c r="G60" s="96"/>
      <c r="H60" s="96"/>
      <c r="I60" s="96"/>
    </row>
    <row r="61" spans="1:9" x14ac:dyDescent="0.2">
      <c r="G61" s="90"/>
      <c r="H61" s="91"/>
      <c r="I61" s="91"/>
    </row>
    <row r="62" spans="1:9" x14ac:dyDescent="0.2">
      <c r="G62" s="91"/>
      <c r="H62" s="91"/>
      <c r="I62" s="91"/>
    </row>
  </sheetData>
  <mergeCells count="23">
    <mergeCell ref="A2:I2"/>
    <mergeCell ref="A3:I3"/>
    <mergeCell ref="A4:I4"/>
    <mergeCell ref="B6:C6"/>
    <mergeCell ref="D6:E6"/>
    <mergeCell ref="F6:G6"/>
    <mergeCell ref="H6:I6"/>
    <mergeCell ref="B36:C36"/>
    <mergeCell ref="D36:E36"/>
    <mergeCell ref="F36:G36"/>
    <mergeCell ref="H36:I36"/>
    <mergeCell ref="B37:C37"/>
    <mergeCell ref="D37:E37"/>
    <mergeCell ref="F37:G37"/>
    <mergeCell ref="H37:I37"/>
    <mergeCell ref="G61:I61"/>
    <mergeCell ref="G62:I62"/>
    <mergeCell ref="B52:C52"/>
    <mergeCell ref="D52:E52"/>
    <mergeCell ref="F52:G52"/>
    <mergeCell ref="H52:I52"/>
    <mergeCell ref="A59:I59"/>
    <mergeCell ref="A60:I60"/>
  </mergeCells>
  <printOptions horizontalCentered="1" verticalCentered="1"/>
  <pageMargins left="0.7" right="0.7" top="0.75" bottom="0.75" header="0.3" footer="0.3"/>
  <pageSetup scale="85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28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71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530</v>
      </c>
      <c r="C8" s="47">
        <f>B8/B10</f>
        <v>0.51656920077972712</v>
      </c>
      <c r="D8" s="17">
        <v>715</v>
      </c>
      <c r="E8" s="47">
        <f>D8/D10</f>
        <v>0.56034482758620685</v>
      </c>
      <c r="F8" s="17">
        <v>5</v>
      </c>
      <c r="G8" s="47">
        <f>F8/F10</f>
        <v>0.5</v>
      </c>
      <c r="H8" s="17">
        <f>(B8+D8+F8)</f>
        <v>1250</v>
      </c>
      <c r="I8" s="48">
        <f>H8/H10</f>
        <v>0.54065743944636679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496</v>
      </c>
      <c r="C9" s="49">
        <f>B9/B10</f>
        <v>0.48343079922027288</v>
      </c>
      <c r="D9" s="17">
        <v>561</v>
      </c>
      <c r="E9" s="49">
        <f>D9/D10</f>
        <v>0.43965517241379309</v>
      </c>
      <c r="F9" s="17">
        <v>5</v>
      </c>
      <c r="G9" s="49">
        <f>F9/F10</f>
        <v>0.5</v>
      </c>
      <c r="H9" s="17">
        <f>(B9+D9+F9)</f>
        <v>1062</v>
      </c>
      <c r="I9" s="50">
        <f>H9/H10</f>
        <v>0.45934256055363321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1026</v>
      </c>
      <c r="C10" s="32">
        <f t="shared" si="0"/>
        <v>1</v>
      </c>
      <c r="D10" s="20">
        <f t="shared" si="0"/>
        <v>1276</v>
      </c>
      <c r="E10" s="32">
        <f t="shared" si="0"/>
        <v>1</v>
      </c>
      <c r="F10" s="20">
        <f t="shared" si="0"/>
        <v>10</v>
      </c>
      <c r="G10" s="32">
        <f t="shared" si="0"/>
        <v>1</v>
      </c>
      <c r="H10" s="20">
        <f t="shared" si="0"/>
        <v>2312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3</v>
      </c>
      <c r="C12" s="47">
        <f>B12/B21</f>
        <v>2.9239766081871343E-3</v>
      </c>
      <c r="D12" s="17">
        <v>1</v>
      </c>
      <c r="E12" s="47">
        <f>D12/D21</f>
        <v>7.836990595611285E-4</v>
      </c>
      <c r="F12" s="17">
        <v>0</v>
      </c>
      <c r="G12" s="47">
        <f>F12/F21</f>
        <v>0</v>
      </c>
      <c r="H12" s="17">
        <f t="shared" ref="H12:H20" si="2">(B12+D12+F12)</f>
        <v>4</v>
      </c>
      <c r="I12" s="48">
        <f>H12/H21</f>
        <v>1.7301038062283738E-3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53</v>
      </c>
      <c r="C13" s="49">
        <f>B13/B21</f>
        <v>5.1656920077972707E-2</v>
      </c>
      <c r="D13" s="17">
        <v>57</v>
      </c>
      <c r="E13" s="49">
        <f>D13/D21</f>
        <v>4.4670846394984323E-2</v>
      </c>
      <c r="F13" s="17">
        <v>0</v>
      </c>
      <c r="G13" s="49">
        <f>F13/F21</f>
        <v>0</v>
      </c>
      <c r="H13" s="17">
        <f t="shared" si="2"/>
        <v>110</v>
      </c>
      <c r="I13" s="50">
        <f>H13/H21</f>
        <v>4.7577854671280277E-2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114</v>
      </c>
      <c r="C14" s="49">
        <f>B14/B21</f>
        <v>0.1111111111111111</v>
      </c>
      <c r="D14" s="17">
        <v>84</v>
      </c>
      <c r="E14" s="49">
        <f>D14/D21</f>
        <v>6.5830721003134793E-2</v>
      </c>
      <c r="F14" s="17">
        <v>3</v>
      </c>
      <c r="G14" s="49">
        <f>F14/F21</f>
        <v>0.3</v>
      </c>
      <c r="H14" s="17">
        <f t="shared" si="2"/>
        <v>201</v>
      </c>
      <c r="I14" s="50">
        <f>H14/H21</f>
        <v>8.6937716262975778E-2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61</v>
      </c>
      <c r="C15" s="49">
        <f>B15/B21</f>
        <v>5.9454191033138398E-2</v>
      </c>
      <c r="D15" s="17">
        <v>44</v>
      </c>
      <c r="E15" s="49">
        <f>D15/D21</f>
        <v>3.4482758620689655E-2</v>
      </c>
      <c r="F15" s="17">
        <v>0</v>
      </c>
      <c r="G15" s="49">
        <f>F15/F21</f>
        <v>0</v>
      </c>
      <c r="H15" s="17">
        <f t="shared" si="2"/>
        <v>105</v>
      </c>
      <c r="I15" s="50">
        <f>H15/H21</f>
        <v>4.5415224913494812E-2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0</v>
      </c>
      <c r="C16" s="49">
        <f>B16/B21</f>
        <v>0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0</v>
      </c>
      <c r="I16" s="50">
        <f>H16/H21</f>
        <v>0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684</v>
      </c>
      <c r="C17" s="49">
        <f>B17/B21</f>
        <v>0.66666666666666663</v>
      </c>
      <c r="D17" s="17">
        <v>490</v>
      </c>
      <c r="E17" s="49">
        <f>D17/D21</f>
        <v>0.38401253918495298</v>
      </c>
      <c r="F17" s="17">
        <v>6</v>
      </c>
      <c r="G17" s="49">
        <f>F17/F21</f>
        <v>0.6</v>
      </c>
      <c r="H17" s="17">
        <f t="shared" si="2"/>
        <v>1180</v>
      </c>
      <c r="I17" s="50">
        <f>H17/H21</f>
        <v>0.51038062283737029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23</v>
      </c>
      <c r="C18" s="49">
        <f>B18/B21</f>
        <v>2.2417153996101363E-2</v>
      </c>
      <c r="D18" s="17">
        <v>11</v>
      </c>
      <c r="E18" s="49">
        <f>D18/D21</f>
        <v>8.6206896551724137E-3</v>
      </c>
      <c r="F18" s="17">
        <v>0</v>
      </c>
      <c r="G18" s="49">
        <f>F18/F21</f>
        <v>0</v>
      </c>
      <c r="H18" s="17">
        <f t="shared" si="2"/>
        <v>34</v>
      </c>
      <c r="I18" s="50">
        <f>H18/H21</f>
        <v>1.4705882352941176E-2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23" t="s">
        <v>52</v>
      </c>
      <c r="B19" s="17">
        <v>64</v>
      </c>
      <c r="C19" s="49">
        <f>B19/B21</f>
        <v>6.2378167641325533E-2</v>
      </c>
      <c r="D19" s="17">
        <v>568</v>
      </c>
      <c r="E19" s="49">
        <f>D19/D21</f>
        <v>0.44514106583072099</v>
      </c>
      <c r="F19" s="17">
        <v>1</v>
      </c>
      <c r="G19" s="49">
        <f>F19/F21</f>
        <v>0.1</v>
      </c>
      <c r="H19" s="17">
        <f t="shared" si="2"/>
        <v>633</v>
      </c>
      <c r="I19" s="50">
        <f>H19/H21</f>
        <v>0.27378892733564014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24</v>
      </c>
      <c r="C20" s="49">
        <f>B20/B21</f>
        <v>2.3391812865497075E-2</v>
      </c>
      <c r="D20" s="17">
        <v>21</v>
      </c>
      <c r="E20" s="49">
        <f>D20/D21</f>
        <v>1.6457680250783698E-2</v>
      </c>
      <c r="F20" s="17">
        <v>0</v>
      </c>
      <c r="G20" s="49">
        <f>F20/F21</f>
        <v>0</v>
      </c>
      <c r="H20" s="17">
        <f t="shared" si="2"/>
        <v>45</v>
      </c>
      <c r="I20" s="50">
        <f>H20/H21</f>
        <v>1.9463667820069204E-2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1026</v>
      </c>
      <c r="C21" s="51">
        <f t="shared" si="4"/>
        <v>0.99999999999999989</v>
      </c>
      <c r="D21" s="20">
        <f t="shared" si="4"/>
        <v>1276</v>
      </c>
      <c r="E21" s="51">
        <f t="shared" si="4"/>
        <v>0.99999999999999989</v>
      </c>
      <c r="F21" s="20">
        <f t="shared" si="4"/>
        <v>10</v>
      </c>
      <c r="G21" s="51">
        <f t="shared" si="4"/>
        <v>0.99999999999999989</v>
      </c>
      <c r="H21" s="20">
        <f t="shared" si="4"/>
        <v>2312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3.0769230769230771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9.7465886939571145E-4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1</v>
      </c>
      <c r="I23" s="48">
        <f>H23/H33</f>
        <v>4.3252595155709344E-4</v>
      </c>
      <c r="K23" s="16"/>
      <c r="L23" s="23" t="s">
        <v>18</v>
      </c>
      <c r="M23" s="1">
        <v>265</v>
      </c>
      <c r="N23" s="28">
        <f t="shared" si="5"/>
        <v>10.192307692307692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37</v>
      </c>
      <c r="C24" s="47">
        <f>B24/B33</f>
        <v>3.6062378167641324E-2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37</v>
      </c>
      <c r="I24" s="48">
        <f>H24/H33</f>
        <v>1.6003460207612456E-2</v>
      </c>
      <c r="K24" s="16"/>
      <c r="L24" s="23" t="s">
        <v>19</v>
      </c>
      <c r="M24" s="1">
        <v>263</v>
      </c>
      <c r="N24" s="28">
        <f t="shared" si="5"/>
        <v>10.115384615384615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222</v>
      </c>
      <c r="C25" s="47">
        <f>B25/B33</f>
        <v>0.21637426900584794</v>
      </c>
      <c r="D25" s="17">
        <v>40</v>
      </c>
      <c r="E25" s="47">
        <f>D25/D33</f>
        <v>3.1347962382445138E-2</v>
      </c>
      <c r="F25" s="17">
        <v>0</v>
      </c>
      <c r="G25" s="47">
        <f>F25/F33</f>
        <v>0</v>
      </c>
      <c r="H25" s="17">
        <f t="shared" si="7"/>
        <v>262</v>
      </c>
      <c r="I25" s="48">
        <f>H25/H33</f>
        <v>0.11332179930795848</v>
      </c>
      <c r="K25" s="16"/>
      <c r="L25" s="23" t="s">
        <v>20</v>
      </c>
      <c r="M25" s="1">
        <v>202</v>
      </c>
      <c r="N25" s="28">
        <f t="shared" si="5"/>
        <v>7.7692307692307692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243</v>
      </c>
      <c r="C26" s="47">
        <f>B26/B33</f>
        <v>0.23684210526315788</v>
      </c>
      <c r="D26" s="17">
        <v>409</v>
      </c>
      <c r="E26" s="47">
        <f>D26/D33</f>
        <v>0.32053291536050155</v>
      </c>
      <c r="F26" s="17">
        <v>0</v>
      </c>
      <c r="G26" s="47">
        <f>F26/F33</f>
        <v>0</v>
      </c>
      <c r="H26" s="17">
        <f t="shared" si="7"/>
        <v>652</v>
      </c>
      <c r="I26" s="48">
        <f>H26/H33</f>
        <v>0.2820069204152249</v>
      </c>
      <c r="K26" s="16"/>
      <c r="L26" s="23" t="s">
        <v>21</v>
      </c>
      <c r="M26" s="1">
        <v>145</v>
      </c>
      <c r="N26" s="28">
        <f t="shared" si="5"/>
        <v>5.5769230769230766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201</v>
      </c>
      <c r="C27" s="47">
        <f>B27/B33</f>
        <v>0.195906432748538</v>
      </c>
      <c r="D27" s="17">
        <v>362</v>
      </c>
      <c r="E27" s="47">
        <f>D27/D33</f>
        <v>0.28369905956112851</v>
      </c>
      <c r="F27" s="17">
        <v>0</v>
      </c>
      <c r="G27" s="47">
        <f>F27/F33</f>
        <v>0</v>
      </c>
      <c r="H27" s="17">
        <f t="shared" si="7"/>
        <v>563</v>
      </c>
      <c r="I27" s="48">
        <f>H27/H33</f>
        <v>0.24351211072664361</v>
      </c>
      <c r="K27" s="16"/>
      <c r="L27" s="23" t="s">
        <v>22</v>
      </c>
      <c r="M27" s="1">
        <v>79</v>
      </c>
      <c r="N27" s="28">
        <f t="shared" si="5"/>
        <v>3.0384615384615383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136</v>
      </c>
      <c r="C28" s="47">
        <f>B28/B33</f>
        <v>0.13255360623781676</v>
      </c>
      <c r="D28" s="17">
        <v>169</v>
      </c>
      <c r="E28" s="47">
        <f>D28/D33</f>
        <v>0.13244514106583072</v>
      </c>
      <c r="F28" s="17">
        <v>2</v>
      </c>
      <c r="G28" s="47">
        <f>F28/F33</f>
        <v>0.2</v>
      </c>
      <c r="H28" s="17">
        <f t="shared" si="7"/>
        <v>307</v>
      </c>
      <c r="I28" s="48">
        <f>H28/H33</f>
        <v>0.13278546712802769</v>
      </c>
      <c r="K28" s="16"/>
      <c r="L28" s="23" t="s">
        <v>23</v>
      </c>
      <c r="M28" s="1">
        <v>103</v>
      </c>
      <c r="N28" s="28">
        <f t="shared" si="5"/>
        <v>3.9615384615384617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79</v>
      </c>
      <c r="C29" s="47">
        <f>B29/B33</f>
        <v>7.6998050682261204E-2</v>
      </c>
      <c r="D29" s="17">
        <v>130</v>
      </c>
      <c r="E29" s="47">
        <f>D29/D33</f>
        <v>0.10188087774294671</v>
      </c>
      <c r="F29" s="17">
        <v>2</v>
      </c>
      <c r="G29" s="47">
        <f>F29/F33</f>
        <v>0.2</v>
      </c>
      <c r="H29" s="17">
        <f t="shared" si="7"/>
        <v>211</v>
      </c>
      <c r="I29" s="48">
        <f>H29/H33</f>
        <v>9.1262975778546709E-2</v>
      </c>
      <c r="K29" s="16"/>
      <c r="L29" s="23" t="s">
        <v>24</v>
      </c>
      <c r="M29" s="1">
        <v>48</v>
      </c>
      <c r="N29" s="28">
        <f t="shared" si="5"/>
        <v>1.8461538461538463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81</v>
      </c>
      <c r="C30" s="47">
        <f>B30/B33</f>
        <v>7.8947368421052627E-2</v>
      </c>
      <c r="D30" s="17">
        <v>119</v>
      </c>
      <c r="E30" s="47">
        <f>D30/D33</f>
        <v>9.3260188087774296E-2</v>
      </c>
      <c r="F30" s="17">
        <v>3</v>
      </c>
      <c r="G30" s="47">
        <f>F30/F33</f>
        <v>0.3</v>
      </c>
      <c r="H30" s="17">
        <f t="shared" si="7"/>
        <v>203</v>
      </c>
      <c r="I30" s="48">
        <f>H30/H33</f>
        <v>8.7802768166089964E-2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26</v>
      </c>
      <c r="C31" s="47">
        <f>B31/B33</f>
        <v>2.5341130604288498E-2</v>
      </c>
      <c r="D31" s="17">
        <v>46</v>
      </c>
      <c r="E31" s="47">
        <f>D31/D33</f>
        <v>3.6050156739811913E-2</v>
      </c>
      <c r="F31" s="17">
        <v>3</v>
      </c>
      <c r="G31" s="47">
        <f>F31/F33</f>
        <v>0.3</v>
      </c>
      <c r="H31" s="17">
        <f t="shared" si="7"/>
        <v>75</v>
      </c>
      <c r="I31" s="48">
        <f>H31/H33</f>
        <v>3.2439446366782004E-2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45.576923076923073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0</v>
      </c>
      <c r="C32" s="47">
        <f>B32/B33</f>
        <v>0</v>
      </c>
      <c r="D32" s="17">
        <v>1</v>
      </c>
      <c r="E32" s="47">
        <f>D32/D33</f>
        <v>7.836990595611285E-4</v>
      </c>
      <c r="F32" s="17">
        <v>0</v>
      </c>
      <c r="G32" s="47">
        <f>F32/F33</f>
        <v>0</v>
      </c>
      <c r="H32" s="17">
        <f t="shared" si="7"/>
        <v>1</v>
      </c>
      <c r="I32" s="48">
        <f>H32/H33</f>
        <v>4.3252595155709344E-4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1026</v>
      </c>
      <c r="C33" s="32">
        <f t="shared" si="9"/>
        <v>1</v>
      </c>
      <c r="D33" s="20">
        <f t="shared" si="9"/>
        <v>1276</v>
      </c>
      <c r="E33" s="32">
        <f t="shared" si="9"/>
        <v>0.99999999999999989</v>
      </c>
      <c r="F33" s="20">
        <f t="shared" si="9"/>
        <v>10</v>
      </c>
      <c r="G33" s="32">
        <f t="shared" si="9"/>
        <v>1</v>
      </c>
      <c r="H33" s="17">
        <f t="shared" si="9"/>
        <v>2312</v>
      </c>
      <c r="I33" s="33">
        <f t="shared" si="9"/>
        <v>0.99999999999999989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28.17</v>
      </c>
      <c r="C35" s="98"/>
      <c r="D35" s="97">
        <v>30.17</v>
      </c>
      <c r="E35" s="98"/>
      <c r="F35" s="97">
        <v>44.3</v>
      </c>
      <c r="G35" s="98"/>
      <c r="H35" s="97">
        <v>29.34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8.23</v>
      </c>
      <c r="C36" s="101"/>
      <c r="D36" s="100">
        <v>8.3800000000000008</v>
      </c>
      <c r="E36" s="101"/>
      <c r="F36" s="100">
        <v>10.16</v>
      </c>
      <c r="G36" s="101"/>
      <c r="H36" s="100">
        <v>8.44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809</v>
      </c>
      <c r="C38" s="49">
        <f>B38/B41</f>
        <v>0.78849902534113059</v>
      </c>
      <c r="D38" s="17">
        <v>561</v>
      </c>
      <c r="E38" s="49">
        <f>D38/D41</f>
        <v>0.43965517241379309</v>
      </c>
      <c r="F38" s="17">
        <v>9</v>
      </c>
      <c r="G38" s="49">
        <f>F38/F41</f>
        <v>0.9</v>
      </c>
      <c r="H38" s="17">
        <f t="shared" ref="H38:H40" si="10">(B38+D38+F38)</f>
        <v>1379</v>
      </c>
      <c r="I38" s="50">
        <f>H38/H41</f>
        <v>0.59645328719723179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64</v>
      </c>
      <c r="C39" s="49">
        <f>B39/B41</f>
        <v>6.2378167641325533E-2</v>
      </c>
      <c r="D39" s="17">
        <v>554</v>
      </c>
      <c r="E39" s="49">
        <f>D39/D41</f>
        <v>0.43416927899686519</v>
      </c>
      <c r="F39" s="17">
        <v>1</v>
      </c>
      <c r="G39" s="49">
        <f>F39/F41</f>
        <v>0.1</v>
      </c>
      <c r="H39" s="17">
        <f t="shared" si="10"/>
        <v>619</v>
      </c>
      <c r="I39" s="50">
        <f>H39/H41</f>
        <v>0.26773356401384085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153</v>
      </c>
      <c r="C40" s="49">
        <f>B40/B41</f>
        <v>0.14912280701754385</v>
      </c>
      <c r="D40" s="17">
        <v>161</v>
      </c>
      <c r="E40" s="49">
        <f>D40/D41</f>
        <v>0.12617554858934169</v>
      </c>
      <c r="F40" s="17">
        <v>0</v>
      </c>
      <c r="G40" s="49">
        <f>F40/F41</f>
        <v>0</v>
      </c>
      <c r="H40" s="17">
        <f t="shared" si="10"/>
        <v>314</v>
      </c>
      <c r="I40" s="50">
        <f>H40/H41</f>
        <v>0.13581314878892733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1026</v>
      </c>
      <c r="C41" s="51">
        <f t="shared" ref="C41:E41" si="12">SUM(C38:C40)</f>
        <v>1</v>
      </c>
      <c r="D41" s="20">
        <f>SUM(D38:D40)</f>
        <v>1276</v>
      </c>
      <c r="E41" s="51">
        <f t="shared" si="12"/>
        <v>1</v>
      </c>
      <c r="F41" s="20">
        <f>SUM(F38:F40)</f>
        <v>10</v>
      </c>
      <c r="G41" s="51">
        <f t="shared" ref="G41" si="13">SUM(G38:G40)</f>
        <v>1</v>
      </c>
      <c r="H41" s="20">
        <f>SUM(H38:H40)</f>
        <v>2312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516</v>
      </c>
      <c r="C43" s="56">
        <f>B43/B45</f>
        <v>0.50292397660818711</v>
      </c>
      <c r="D43" s="17">
        <v>558</v>
      </c>
      <c r="E43" s="56">
        <f>D43/D45</f>
        <v>0.43730407523510972</v>
      </c>
      <c r="F43" s="17">
        <v>0</v>
      </c>
      <c r="G43" s="56">
        <f>F43/F45</f>
        <v>0</v>
      </c>
      <c r="H43" s="17">
        <f t="shared" ref="H43:H44" si="15">(B43+D43+F43)</f>
        <v>1074</v>
      </c>
      <c r="I43" s="81">
        <f>H43/H45</f>
        <v>0.46453287197231835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510</v>
      </c>
      <c r="C44" s="49">
        <f>B44/B45</f>
        <v>0.49707602339181284</v>
      </c>
      <c r="D44" s="17">
        <v>718</v>
      </c>
      <c r="E44" s="49">
        <f>D44/D45</f>
        <v>0.56269592476489028</v>
      </c>
      <c r="F44" s="17">
        <v>10</v>
      </c>
      <c r="G44" s="49">
        <f>F44/F45</f>
        <v>1</v>
      </c>
      <c r="H44" s="17">
        <f t="shared" si="15"/>
        <v>1238</v>
      </c>
      <c r="I44" s="50">
        <f>H44/H45</f>
        <v>0.5354671280276817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1026</v>
      </c>
      <c r="C45" s="57">
        <f t="shared" ref="C45" si="17">SUM(C43:C44)</f>
        <v>1</v>
      </c>
      <c r="D45" s="20">
        <f>SUM(D43:D44)</f>
        <v>1276</v>
      </c>
      <c r="E45" s="57">
        <f t="shared" ref="E45" si="18">SUM(E43:E44)</f>
        <v>1</v>
      </c>
      <c r="F45" s="20">
        <f>SUM(F43:F44)</f>
        <v>10</v>
      </c>
      <c r="G45" s="57">
        <f t="shared" ref="G45" si="19">SUM(G43:G44)</f>
        <v>1</v>
      </c>
      <c r="H45" s="17">
        <f>SUM(H43:H44)</f>
        <v>2312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379</v>
      </c>
      <c r="C47" s="56">
        <f>B47/B49</f>
        <v>0.36939571150097467</v>
      </c>
      <c r="D47" s="17">
        <v>421</v>
      </c>
      <c r="E47" s="56">
        <f>D47/D49</f>
        <v>0.32993730407523508</v>
      </c>
      <c r="F47" s="17">
        <v>0</v>
      </c>
      <c r="G47" s="35">
        <v>0</v>
      </c>
      <c r="H47" s="17">
        <f t="shared" ref="H47:H48" si="21">(B47+D47+F47)</f>
        <v>800</v>
      </c>
      <c r="I47" s="81">
        <f>H47/H49</f>
        <v>0.34602076124567471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647</v>
      </c>
      <c r="C48" s="49">
        <f>B48/B49</f>
        <v>0.63060428849902539</v>
      </c>
      <c r="D48" s="17">
        <v>855</v>
      </c>
      <c r="E48" s="49">
        <f>D48/D49</f>
        <v>0.67006269592476486</v>
      </c>
      <c r="F48" s="17">
        <v>10</v>
      </c>
      <c r="G48" s="30">
        <v>1</v>
      </c>
      <c r="H48" s="17">
        <f t="shared" si="21"/>
        <v>1512</v>
      </c>
      <c r="I48" s="50">
        <f>H48/H49</f>
        <v>0.65397923875432529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1026</v>
      </c>
      <c r="C49" s="57">
        <f t="shared" ref="C49" si="23">SUM(C47:C48)</f>
        <v>1</v>
      </c>
      <c r="D49" s="20">
        <f>SUM(D47:D48)</f>
        <v>1276</v>
      </c>
      <c r="E49" s="57">
        <f t="shared" ref="E49" si="24">SUM(E47:E48)</f>
        <v>1</v>
      </c>
      <c r="F49" s="20">
        <f>SUM(F47:F48)</f>
        <v>10</v>
      </c>
      <c r="G49" s="36">
        <v>1</v>
      </c>
      <c r="H49" s="17">
        <f>SUM(H47:H48)</f>
        <v>2312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715.5</v>
      </c>
      <c r="C51" s="120"/>
      <c r="D51" s="128">
        <v>1098.3</v>
      </c>
      <c r="E51" s="129"/>
      <c r="F51" s="92">
        <v>6.5</v>
      </c>
      <c r="G51" s="126"/>
      <c r="H51" s="127">
        <v>1820.3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985</v>
      </c>
      <c r="C53" s="56">
        <f>B53/B55</f>
        <v>0.9600389863547758</v>
      </c>
      <c r="D53" s="17">
        <v>1186</v>
      </c>
      <c r="E53" s="56">
        <f>D53/D55</f>
        <v>0.92946708463949845</v>
      </c>
      <c r="F53" s="17">
        <v>10</v>
      </c>
      <c r="G53" s="56">
        <f>F53/F55</f>
        <v>1</v>
      </c>
      <c r="H53" s="17">
        <f t="shared" ref="H53:H54" si="26">(B53+D53+F53)</f>
        <v>2181</v>
      </c>
      <c r="I53" s="81">
        <f>H53/H55</f>
        <v>0.94333910034602075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41</v>
      </c>
      <c r="C54" s="49">
        <f>B54/B55</f>
        <v>3.9961013645224169E-2</v>
      </c>
      <c r="D54" s="17">
        <v>90</v>
      </c>
      <c r="E54" s="49">
        <f>D54/D55</f>
        <v>7.0532915360501561E-2</v>
      </c>
      <c r="F54" s="17">
        <v>0</v>
      </c>
      <c r="G54" s="49">
        <f>F54/F55</f>
        <v>0</v>
      </c>
      <c r="H54" s="17">
        <f t="shared" si="26"/>
        <v>131</v>
      </c>
      <c r="I54" s="50">
        <f>H54/H55</f>
        <v>5.6660899653979239E-2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1026</v>
      </c>
      <c r="C55" s="83">
        <f t="shared" ref="C55" si="28">SUM(C53:C54)</f>
        <v>1</v>
      </c>
      <c r="D55" s="70">
        <f>SUM(D53:D54)</f>
        <v>1276</v>
      </c>
      <c r="E55" s="83">
        <f t="shared" ref="E55" si="29">SUM(E53:E54)</f>
        <v>1</v>
      </c>
      <c r="F55" s="70">
        <f>SUM(F53:F54)</f>
        <v>10</v>
      </c>
      <c r="G55" s="83">
        <f t="shared" ref="G55" si="30">SUM(G53:G54)</f>
        <v>1</v>
      </c>
      <c r="H55" s="70">
        <f>SUM(H53:H54)</f>
        <v>2312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G60:I60"/>
    <mergeCell ref="R60:T60"/>
    <mergeCell ref="G61:I61"/>
    <mergeCell ref="A58:I58"/>
    <mergeCell ref="A59:I59"/>
    <mergeCell ref="M49:N49"/>
    <mergeCell ref="O49:P49"/>
    <mergeCell ref="Q49:R49"/>
    <mergeCell ref="S49:T49"/>
    <mergeCell ref="L54:T54"/>
    <mergeCell ref="L55:T55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M33:N33"/>
    <mergeCell ref="O33:P33"/>
    <mergeCell ref="Q33:R33"/>
    <mergeCell ref="S33:T33"/>
    <mergeCell ref="M34:N34"/>
    <mergeCell ref="O34:P34"/>
    <mergeCell ref="Q34:R34"/>
    <mergeCell ref="S34:T34"/>
    <mergeCell ref="A2:I2"/>
    <mergeCell ref="L2:T2"/>
    <mergeCell ref="A3:I3"/>
    <mergeCell ref="B5:C5"/>
    <mergeCell ref="D5:E5"/>
    <mergeCell ref="F5:G5"/>
    <mergeCell ref="H5:I5"/>
  </mergeCells>
  <printOptions horizontalCentered="1"/>
  <pageMargins left="0.7" right="0.7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16" workbookViewId="0">
      <selection activeCell="A59" sqref="A59:XFD59"/>
    </sheetView>
  </sheetViews>
  <sheetFormatPr defaultRowHeight="12.75" x14ac:dyDescent="0.2"/>
  <cols>
    <col min="1" max="1" width="34.855468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72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569</v>
      </c>
      <c r="C8" s="47">
        <f>B8/B10</f>
        <v>0.53628652214891614</v>
      </c>
      <c r="D8" s="17">
        <v>511</v>
      </c>
      <c r="E8" s="47">
        <f>D8/D10</f>
        <v>0.52953367875647672</v>
      </c>
      <c r="F8" s="17">
        <v>0</v>
      </c>
      <c r="G8" s="47">
        <f>F8/F10</f>
        <v>0</v>
      </c>
      <c r="H8" s="17">
        <f>(B8+D8+F8)</f>
        <v>1080</v>
      </c>
      <c r="I8" s="48">
        <f>H8/H10</f>
        <v>0.53254437869822491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492</v>
      </c>
      <c r="C9" s="49">
        <f>B9/B10</f>
        <v>0.46371347785108391</v>
      </c>
      <c r="D9" s="17">
        <v>454</v>
      </c>
      <c r="E9" s="49">
        <f>D9/D10</f>
        <v>0.47046632124352333</v>
      </c>
      <c r="F9" s="17">
        <v>2</v>
      </c>
      <c r="G9" s="49">
        <f>F9/F10</f>
        <v>1</v>
      </c>
      <c r="H9" s="17">
        <f>(B9+D9+F9)</f>
        <v>948</v>
      </c>
      <c r="I9" s="50">
        <f>H9/H10</f>
        <v>0.46745562130177515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1061</v>
      </c>
      <c r="C10" s="32">
        <f t="shared" si="0"/>
        <v>1</v>
      </c>
      <c r="D10" s="20">
        <f t="shared" si="0"/>
        <v>965</v>
      </c>
      <c r="E10" s="32">
        <f t="shared" si="0"/>
        <v>1</v>
      </c>
      <c r="F10" s="20">
        <f t="shared" si="0"/>
        <v>2</v>
      </c>
      <c r="G10" s="32">
        <f t="shared" si="0"/>
        <v>1</v>
      </c>
      <c r="H10" s="20">
        <f t="shared" si="0"/>
        <v>2028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4</v>
      </c>
      <c r="C12" s="47">
        <f>B12/B21</f>
        <v>3.770028275212064E-3</v>
      </c>
      <c r="D12" s="17">
        <v>1</v>
      </c>
      <c r="E12" s="47">
        <f>D12/D21</f>
        <v>1.0362694300518134E-3</v>
      </c>
      <c r="F12" s="17">
        <v>0</v>
      </c>
      <c r="G12" s="47">
        <f>F12/F21</f>
        <v>0</v>
      </c>
      <c r="H12" s="17">
        <f t="shared" ref="H12:H20" si="2">(B12+D12+F12)</f>
        <v>5</v>
      </c>
      <c r="I12" s="48">
        <f>H12/H21</f>
        <v>2.465483234714004E-3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51</v>
      </c>
      <c r="C13" s="49">
        <f>B13/B21</f>
        <v>4.8067860508953821E-2</v>
      </c>
      <c r="D13" s="17">
        <v>45</v>
      </c>
      <c r="E13" s="49">
        <f>D13/D21</f>
        <v>4.6632124352331605E-2</v>
      </c>
      <c r="F13" s="17">
        <v>0</v>
      </c>
      <c r="G13" s="49">
        <f>F13/F21</f>
        <v>0</v>
      </c>
      <c r="H13" s="17">
        <f t="shared" si="2"/>
        <v>96</v>
      </c>
      <c r="I13" s="50">
        <f>H13/H21</f>
        <v>4.7337278106508875E-2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106</v>
      </c>
      <c r="C14" s="49">
        <f>B14/B21</f>
        <v>9.9905749293119697E-2</v>
      </c>
      <c r="D14" s="17">
        <v>88</v>
      </c>
      <c r="E14" s="49">
        <f>D14/D21</f>
        <v>9.1191709844559585E-2</v>
      </c>
      <c r="F14" s="17">
        <v>0</v>
      </c>
      <c r="G14" s="49">
        <f>F14/F21</f>
        <v>0</v>
      </c>
      <c r="H14" s="17">
        <f t="shared" si="2"/>
        <v>194</v>
      </c>
      <c r="I14" s="50">
        <f>H14/H21</f>
        <v>9.5660749506903356E-2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73</v>
      </c>
      <c r="C15" s="49">
        <f>B15/B21</f>
        <v>6.8803016022620164E-2</v>
      </c>
      <c r="D15" s="17">
        <v>44</v>
      </c>
      <c r="E15" s="49">
        <f>D15/D21</f>
        <v>4.5595854922279792E-2</v>
      </c>
      <c r="F15" s="17">
        <v>0</v>
      </c>
      <c r="G15" s="49">
        <f>F15/F21</f>
        <v>0</v>
      </c>
      <c r="H15" s="17">
        <f t="shared" si="2"/>
        <v>117</v>
      </c>
      <c r="I15" s="50">
        <f>H15/H21</f>
        <v>5.7692307692307696E-2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4</v>
      </c>
      <c r="C16" s="49">
        <f>B16/B21</f>
        <v>3.770028275212064E-3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4</v>
      </c>
      <c r="I16" s="50">
        <f>H16/H21</f>
        <v>1.9723865877712033E-3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720</v>
      </c>
      <c r="C17" s="49">
        <f>B17/B21</f>
        <v>0.67860508953817156</v>
      </c>
      <c r="D17" s="17">
        <v>545</v>
      </c>
      <c r="E17" s="49">
        <f>D17/D21</f>
        <v>0.56476683937823835</v>
      </c>
      <c r="F17" s="17">
        <v>1</v>
      </c>
      <c r="G17" s="49">
        <f>F17/F21</f>
        <v>0.5</v>
      </c>
      <c r="H17" s="17">
        <f t="shared" si="2"/>
        <v>1266</v>
      </c>
      <c r="I17" s="50">
        <f>H17/H21</f>
        <v>0.62426035502958577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25</v>
      </c>
      <c r="C18" s="49">
        <f>B18/B21</f>
        <v>2.35626767200754E-2</v>
      </c>
      <c r="D18" s="17">
        <v>11</v>
      </c>
      <c r="E18" s="49">
        <f>D18/D21</f>
        <v>1.1398963730569948E-2</v>
      </c>
      <c r="F18" s="17">
        <v>0</v>
      </c>
      <c r="G18" s="49">
        <f>F18/F21</f>
        <v>0</v>
      </c>
      <c r="H18" s="17">
        <f t="shared" si="2"/>
        <v>36</v>
      </c>
      <c r="I18" s="50">
        <f>H18/H21</f>
        <v>1.7751479289940829E-2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55</v>
      </c>
      <c r="C19" s="49">
        <f>B19/B21</f>
        <v>5.1837888784165884E-2</v>
      </c>
      <c r="D19" s="17">
        <v>214</v>
      </c>
      <c r="E19" s="49">
        <f>D19/D21</f>
        <v>0.22176165803108808</v>
      </c>
      <c r="F19" s="17">
        <v>0</v>
      </c>
      <c r="G19" s="49">
        <f>F19/F21</f>
        <v>0</v>
      </c>
      <c r="H19" s="17">
        <f t="shared" si="2"/>
        <v>269</v>
      </c>
      <c r="I19" s="50">
        <f>H19/H21</f>
        <v>0.13264299802761342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23</v>
      </c>
      <c r="C20" s="49">
        <f>B20/B21</f>
        <v>2.1677662582469368E-2</v>
      </c>
      <c r="D20" s="17">
        <v>17</v>
      </c>
      <c r="E20" s="49">
        <f>D20/D21</f>
        <v>1.7616580310880828E-2</v>
      </c>
      <c r="F20" s="17">
        <v>1</v>
      </c>
      <c r="G20" s="49">
        <f>F20/F21</f>
        <v>0.5</v>
      </c>
      <c r="H20" s="17">
        <f t="shared" si="2"/>
        <v>41</v>
      </c>
      <c r="I20" s="50">
        <f>H20/H21</f>
        <v>2.0216962524654832E-2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1061</v>
      </c>
      <c r="C21" s="51">
        <f t="shared" si="4"/>
        <v>1</v>
      </c>
      <c r="D21" s="20">
        <f t="shared" si="4"/>
        <v>965</v>
      </c>
      <c r="E21" s="51">
        <f t="shared" si="4"/>
        <v>1</v>
      </c>
      <c r="F21" s="20">
        <f t="shared" si="4"/>
        <v>2</v>
      </c>
      <c r="G21" s="51">
        <f t="shared" si="4"/>
        <v>1</v>
      </c>
      <c r="H21" s="20">
        <f t="shared" si="4"/>
        <v>2028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2.7586206896551726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9.42507068803016E-4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1</v>
      </c>
      <c r="I23" s="48">
        <f>H23/H33</f>
        <v>4.9309664694280081E-4</v>
      </c>
      <c r="K23" s="16"/>
      <c r="L23" s="23" t="s">
        <v>18</v>
      </c>
      <c r="M23" s="1">
        <v>265</v>
      </c>
      <c r="N23" s="28">
        <f t="shared" si="5"/>
        <v>9.137931034482758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42</v>
      </c>
      <c r="C24" s="47">
        <f>B24/B33</f>
        <v>3.9585296889726673E-2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42</v>
      </c>
      <c r="I24" s="48">
        <f>H24/H33</f>
        <v>2.0710059171597635E-2</v>
      </c>
      <c r="K24" s="16"/>
      <c r="L24" s="23" t="s">
        <v>19</v>
      </c>
      <c r="M24" s="1">
        <v>263</v>
      </c>
      <c r="N24" s="28">
        <f t="shared" si="5"/>
        <v>9.068965517241379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241</v>
      </c>
      <c r="C25" s="47">
        <f>B25/B33</f>
        <v>0.22714420358152687</v>
      </c>
      <c r="D25" s="17">
        <v>16</v>
      </c>
      <c r="E25" s="47">
        <f>D25/D33</f>
        <v>1.6580310880829015E-2</v>
      </c>
      <c r="F25" s="17">
        <v>0</v>
      </c>
      <c r="G25" s="47">
        <f>F25/F33</f>
        <v>0</v>
      </c>
      <c r="H25" s="17">
        <f t="shared" si="7"/>
        <v>257</v>
      </c>
      <c r="I25" s="48">
        <f>H25/H33</f>
        <v>0.12672583826429981</v>
      </c>
      <c r="K25" s="16"/>
      <c r="L25" s="23" t="s">
        <v>20</v>
      </c>
      <c r="M25" s="1">
        <v>202</v>
      </c>
      <c r="N25" s="28">
        <f t="shared" si="5"/>
        <v>6.9655172413793105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227</v>
      </c>
      <c r="C26" s="47">
        <f>B26/B33</f>
        <v>0.21394910461828465</v>
      </c>
      <c r="D26" s="17">
        <v>196</v>
      </c>
      <c r="E26" s="47">
        <f>D26/D33</f>
        <v>0.20310880829015543</v>
      </c>
      <c r="F26" s="17">
        <v>0</v>
      </c>
      <c r="G26" s="47">
        <f>F26/F33</f>
        <v>0</v>
      </c>
      <c r="H26" s="17">
        <f t="shared" si="7"/>
        <v>423</v>
      </c>
      <c r="I26" s="48">
        <f>H26/H33</f>
        <v>0.20857988165680474</v>
      </c>
      <c r="K26" s="16"/>
      <c r="L26" s="23" t="s">
        <v>21</v>
      </c>
      <c r="M26" s="1">
        <v>145</v>
      </c>
      <c r="N26" s="28">
        <f t="shared" si="5"/>
        <v>5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210</v>
      </c>
      <c r="C27" s="47">
        <f>B27/B33</f>
        <v>0.19792648444863337</v>
      </c>
      <c r="D27" s="17">
        <v>282</v>
      </c>
      <c r="E27" s="47">
        <f>D27/D33</f>
        <v>0.29222797927461142</v>
      </c>
      <c r="F27" s="17">
        <v>0</v>
      </c>
      <c r="G27" s="47">
        <f>F27/F33</f>
        <v>0</v>
      </c>
      <c r="H27" s="17">
        <f t="shared" si="7"/>
        <v>492</v>
      </c>
      <c r="I27" s="48">
        <f>H27/H33</f>
        <v>0.24260355029585798</v>
      </c>
      <c r="K27" s="16"/>
      <c r="L27" s="23" t="s">
        <v>22</v>
      </c>
      <c r="M27" s="1">
        <v>79</v>
      </c>
      <c r="N27" s="28">
        <f t="shared" si="5"/>
        <v>2.7241379310344827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134</v>
      </c>
      <c r="C28" s="47">
        <f>B28/B33</f>
        <v>0.12629594721960416</v>
      </c>
      <c r="D28" s="17">
        <v>155</v>
      </c>
      <c r="E28" s="47">
        <f>D28/D33</f>
        <v>0.16062176165803108</v>
      </c>
      <c r="F28" s="17">
        <v>0</v>
      </c>
      <c r="G28" s="47">
        <f>F28/F33</f>
        <v>0</v>
      </c>
      <c r="H28" s="17">
        <f t="shared" si="7"/>
        <v>289</v>
      </c>
      <c r="I28" s="48">
        <f>H28/H33</f>
        <v>0.14250493096646943</v>
      </c>
      <c r="K28" s="16"/>
      <c r="L28" s="23" t="s">
        <v>23</v>
      </c>
      <c r="M28" s="1">
        <v>103</v>
      </c>
      <c r="N28" s="28">
        <f t="shared" si="5"/>
        <v>3.5517241379310347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97</v>
      </c>
      <c r="C29" s="47">
        <f>B29/B33</f>
        <v>9.1423185673892557E-2</v>
      </c>
      <c r="D29" s="17">
        <v>138</v>
      </c>
      <c r="E29" s="47">
        <f>D29/D33</f>
        <v>0.14300518134715026</v>
      </c>
      <c r="F29" s="17">
        <v>0</v>
      </c>
      <c r="G29" s="47">
        <f>F29/F33</f>
        <v>0</v>
      </c>
      <c r="H29" s="17">
        <f t="shared" si="7"/>
        <v>235</v>
      </c>
      <c r="I29" s="48">
        <f>H29/H33</f>
        <v>0.11587771203155818</v>
      </c>
      <c r="K29" s="16"/>
      <c r="L29" s="23" t="s">
        <v>24</v>
      </c>
      <c r="M29" s="1">
        <v>48</v>
      </c>
      <c r="N29" s="28">
        <f t="shared" si="5"/>
        <v>1.6551724137931034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80</v>
      </c>
      <c r="C30" s="47">
        <f>B30/B33</f>
        <v>7.5400565504241276E-2</v>
      </c>
      <c r="D30" s="17">
        <v>114</v>
      </c>
      <c r="E30" s="47">
        <f>D30/D33</f>
        <v>0.11813471502590674</v>
      </c>
      <c r="F30" s="17">
        <v>2</v>
      </c>
      <c r="G30" s="47">
        <f>F30/F33</f>
        <v>1</v>
      </c>
      <c r="H30" s="17">
        <f t="shared" si="7"/>
        <v>196</v>
      </c>
      <c r="I30" s="48">
        <f>H30/H33</f>
        <v>9.6646942800788949E-2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29</v>
      </c>
      <c r="C31" s="47">
        <f>B31/B33</f>
        <v>2.7332704995287466E-2</v>
      </c>
      <c r="D31" s="17">
        <v>60</v>
      </c>
      <c r="E31" s="47">
        <f>D31/D33</f>
        <v>6.2176165803108807E-2</v>
      </c>
      <c r="F31" s="17">
        <v>0</v>
      </c>
      <c r="G31" s="47">
        <f>F31/F33</f>
        <v>0</v>
      </c>
      <c r="H31" s="17">
        <f t="shared" si="7"/>
        <v>89</v>
      </c>
      <c r="I31" s="48">
        <f>H31/H33</f>
        <v>4.3885601577909272E-2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40.862068965517238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0</v>
      </c>
      <c r="C32" s="47">
        <f>B32/B33</f>
        <v>0</v>
      </c>
      <c r="D32" s="17">
        <v>4</v>
      </c>
      <c r="E32" s="47">
        <f>D32/D33</f>
        <v>4.1450777202072537E-3</v>
      </c>
      <c r="F32" s="17">
        <v>0</v>
      </c>
      <c r="G32" s="47">
        <f>F32/F33</f>
        <v>0</v>
      </c>
      <c r="H32" s="17">
        <f t="shared" si="7"/>
        <v>4</v>
      </c>
      <c r="I32" s="48">
        <f>H32/H33</f>
        <v>1.9723865877712033E-3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1061</v>
      </c>
      <c r="C33" s="32">
        <f t="shared" si="9"/>
        <v>1</v>
      </c>
      <c r="D33" s="20">
        <f t="shared" si="9"/>
        <v>965</v>
      </c>
      <c r="E33" s="32">
        <f t="shared" si="9"/>
        <v>1</v>
      </c>
      <c r="F33" s="20">
        <f t="shared" si="9"/>
        <v>2</v>
      </c>
      <c r="G33" s="32">
        <f t="shared" si="9"/>
        <v>1</v>
      </c>
      <c r="H33" s="17">
        <f t="shared" si="9"/>
        <v>2028</v>
      </c>
      <c r="I33" s="33">
        <f t="shared" si="9"/>
        <v>1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28.34</v>
      </c>
      <c r="C35" s="98"/>
      <c r="D35" s="97">
        <v>32.64</v>
      </c>
      <c r="E35" s="98"/>
      <c r="F35" s="97">
        <v>43.54</v>
      </c>
      <c r="G35" s="98"/>
      <c r="H35" s="97">
        <v>30.4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8.31</v>
      </c>
      <c r="C36" s="101"/>
      <c r="D36" s="100">
        <v>9.1300000000000008</v>
      </c>
      <c r="E36" s="101"/>
      <c r="F36" s="100">
        <v>4.12</v>
      </c>
      <c r="G36" s="101"/>
      <c r="H36" s="100">
        <v>8.9700000000000006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809</v>
      </c>
      <c r="C38" s="49">
        <f>B38/B41</f>
        <v>0.76248821866163996</v>
      </c>
      <c r="D38" s="17">
        <v>583</v>
      </c>
      <c r="E38" s="49">
        <f>D38/D41</f>
        <v>0.6041450777202072</v>
      </c>
      <c r="F38" s="17">
        <v>2</v>
      </c>
      <c r="G38" s="49">
        <f>F38/F41</f>
        <v>1</v>
      </c>
      <c r="H38" s="17">
        <f t="shared" ref="H38:H40" si="10">(B38+D38+F38)</f>
        <v>1394</v>
      </c>
      <c r="I38" s="50">
        <f>H38/H41</f>
        <v>0.68737672583826426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53</v>
      </c>
      <c r="C39" s="49">
        <f>B39/B41</f>
        <v>4.9952874646559849E-2</v>
      </c>
      <c r="D39" s="17">
        <v>204</v>
      </c>
      <c r="E39" s="49">
        <f>D39/D41</f>
        <v>0.21139896373056996</v>
      </c>
      <c r="F39" s="17">
        <v>0</v>
      </c>
      <c r="G39" s="49">
        <f>F39/F41</f>
        <v>0</v>
      </c>
      <c r="H39" s="17">
        <f t="shared" si="10"/>
        <v>257</v>
      </c>
      <c r="I39" s="50">
        <f>H39/H41</f>
        <v>0.12672583826429981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199</v>
      </c>
      <c r="C40" s="49">
        <f>B40/B41</f>
        <v>0.1875589066918002</v>
      </c>
      <c r="D40" s="17">
        <v>178</v>
      </c>
      <c r="E40" s="49">
        <f>D40/D41</f>
        <v>0.18445595854922281</v>
      </c>
      <c r="F40" s="17">
        <v>0</v>
      </c>
      <c r="G40" s="49">
        <f>F40/F41</f>
        <v>0</v>
      </c>
      <c r="H40" s="17">
        <f t="shared" si="10"/>
        <v>377</v>
      </c>
      <c r="I40" s="50">
        <f>H40/H41</f>
        <v>0.1858974358974359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1061</v>
      </c>
      <c r="C41" s="51">
        <f t="shared" ref="C41:E41" si="12">SUM(C38:C40)</f>
        <v>1</v>
      </c>
      <c r="D41" s="20">
        <f>SUM(D38:D40)</f>
        <v>965</v>
      </c>
      <c r="E41" s="51">
        <f t="shared" si="12"/>
        <v>1</v>
      </c>
      <c r="F41" s="20">
        <f>SUM(F38:F40)</f>
        <v>2</v>
      </c>
      <c r="G41" s="51">
        <f t="shared" ref="G41" si="13">SUM(G38:G40)</f>
        <v>1</v>
      </c>
      <c r="H41" s="20">
        <f>SUM(H38:H40)</f>
        <v>2028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511</v>
      </c>
      <c r="C43" s="56">
        <f>B43/B45</f>
        <v>0.48162111215834119</v>
      </c>
      <c r="D43" s="17">
        <v>309</v>
      </c>
      <c r="E43" s="56">
        <f>D43/D45</f>
        <v>0.32020725388601035</v>
      </c>
      <c r="F43" s="17">
        <v>0</v>
      </c>
      <c r="G43" s="56">
        <f>F43/F45</f>
        <v>0</v>
      </c>
      <c r="H43" s="17">
        <f t="shared" ref="H43:H44" si="15">(B43+D43+F43)</f>
        <v>820</v>
      </c>
      <c r="I43" s="81">
        <f>H43/H45</f>
        <v>0.40433925049309666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550</v>
      </c>
      <c r="C44" s="49">
        <f>B44/B45</f>
        <v>0.51837888784165886</v>
      </c>
      <c r="D44" s="17">
        <v>656</v>
      </c>
      <c r="E44" s="49">
        <f>D44/D45</f>
        <v>0.67979274611398965</v>
      </c>
      <c r="F44" s="17">
        <v>2</v>
      </c>
      <c r="G44" s="49">
        <f>F44/F45</f>
        <v>1</v>
      </c>
      <c r="H44" s="17">
        <f t="shared" si="15"/>
        <v>1208</v>
      </c>
      <c r="I44" s="50">
        <f>H44/H45</f>
        <v>0.5956607495069034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1061</v>
      </c>
      <c r="C45" s="57">
        <f t="shared" ref="C45" si="17">SUM(C43:C44)</f>
        <v>1</v>
      </c>
      <c r="D45" s="20">
        <f>SUM(D43:D44)</f>
        <v>965</v>
      </c>
      <c r="E45" s="57">
        <f t="shared" ref="E45" si="18">SUM(E43:E44)</f>
        <v>1</v>
      </c>
      <c r="F45" s="20">
        <f>SUM(F43:F44)</f>
        <v>2</v>
      </c>
      <c r="G45" s="57">
        <f t="shared" ref="G45" si="19">SUM(G43:G44)</f>
        <v>1</v>
      </c>
      <c r="H45" s="17">
        <f>SUM(H43:H44)</f>
        <v>2028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419</v>
      </c>
      <c r="C47" s="56">
        <f>B47/B49</f>
        <v>0.39491046182846373</v>
      </c>
      <c r="D47" s="17">
        <v>471</v>
      </c>
      <c r="E47" s="56">
        <f>D47/D49</f>
        <v>0.48808290155440415</v>
      </c>
      <c r="F47" s="17">
        <v>0</v>
      </c>
      <c r="G47" s="35">
        <v>0</v>
      </c>
      <c r="H47" s="17">
        <f t="shared" ref="H47:H48" si="21">(B47+D47+F47)</f>
        <v>890</v>
      </c>
      <c r="I47" s="81">
        <f>H47/H49</f>
        <v>0.43885601577909272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642</v>
      </c>
      <c r="C48" s="49">
        <f>B48/B49</f>
        <v>0.60508953817153632</v>
      </c>
      <c r="D48" s="17">
        <v>494</v>
      </c>
      <c r="E48" s="49">
        <f>D48/D49</f>
        <v>0.51191709844559585</v>
      </c>
      <c r="F48" s="17">
        <v>2</v>
      </c>
      <c r="G48" s="30">
        <v>1</v>
      </c>
      <c r="H48" s="17">
        <f t="shared" si="21"/>
        <v>1138</v>
      </c>
      <c r="I48" s="50">
        <f>H48/H49</f>
        <v>0.56114398422090728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1061</v>
      </c>
      <c r="C49" s="57">
        <f t="shared" ref="C49" si="23">SUM(C47:C48)</f>
        <v>1</v>
      </c>
      <c r="D49" s="20">
        <f>SUM(D47:D48)</f>
        <v>965</v>
      </c>
      <c r="E49" s="57">
        <f t="shared" ref="E49" si="24">SUM(E47:E48)</f>
        <v>1</v>
      </c>
      <c r="F49" s="20">
        <f>SUM(F47:F48)</f>
        <v>2</v>
      </c>
      <c r="G49" s="36">
        <v>1</v>
      </c>
      <c r="H49" s="17">
        <f>SUM(H47:H48)</f>
        <v>2028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722.3</v>
      </c>
      <c r="C51" s="120"/>
      <c r="D51" s="128">
        <v>750</v>
      </c>
      <c r="E51" s="129"/>
      <c r="F51" s="92">
        <v>0.8</v>
      </c>
      <c r="G51" s="126"/>
      <c r="H51" s="127">
        <v>1473.1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1028</v>
      </c>
      <c r="C53" s="56">
        <f>B53/B55</f>
        <v>0.96889726672950049</v>
      </c>
      <c r="D53" s="17">
        <v>890</v>
      </c>
      <c r="E53" s="56">
        <f>D53/D55</f>
        <v>0.92227979274611394</v>
      </c>
      <c r="F53" s="17">
        <v>2</v>
      </c>
      <c r="G53" s="56">
        <f>F53/F55</f>
        <v>1</v>
      </c>
      <c r="H53" s="17">
        <f t="shared" ref="H53:H54" si="26">(B53+D53+F53)</f>
        <v>1920</v>
      </c>
      <c r="I53" s="81">
        <f>H53/H55</f>
        <v>0.94674556213017746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33</v>
      </c>
      <c r="C54" s="49">
        <f>B54/B55</f>
        <v>3.1102733270499529E-2</v>
      </c>
      <c r="D54" s="17">
        <v>75</v>
      </c>
      <c r="E54" s="49">
        <f>D54/D55</f>
        <v>7.7720207253886009E-2</v>
      </c>
      <c r="F54" s="17">
        <v>0</v>
      </c>
      <c r="G54" s="49">
        <f>F54/F55</f>
        <v>0</v>
      </c>
      <c r="H54" s="17">
        <f t="shared" si="26"/>
        <v>108</v>
      </c>
      <c r="I54" s="50">
        <f>H54/H55</f>
        <v>5.3254437869822487E-2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1061</v>
      </c>
      <c r="C55" s="83">
        <f t="shared" ref="C55" si="28">SUM(C53:C54)</f>
        <v>1</v>
      </c>
      <c r="D55" s="70">
        <f>SUM(D53:D54)</f>
        <v>965</v>
      </c>
      <c r="E55" s="83">
        <f t="shared" ref="E55" si="29">SUM(E53:E54)</f>
        <v>1</v>
      </c>
      <c r="F55" s="70">
        <f>SUM(F53:F54)</f>
        <v>2</v>
      </c>
      <c r="G55" s="83">
        <f t="shared" ref="G55" si="30">SUM(G53:G54)</f>
        <v>1</v>
      </c>
      <c r="H55" s="70">
        <f>SUM(H53:H54)</f>
        <v>2028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  <mergeCell ref="B35:C35"/>
    <mergeCell ref="D35:E35"/>
    <mergeCell ref="F35:G35"/>
    <mergeCell ref="H35:I35"/>
    <mergeCell ref="B36:C36"/>
    <mergeCell ref="D36:E36"/>
    <mergeCell ref="F36:G36"/>
    <mergeCell ref="H36:I36"/>
    <mergeCell ref="L55:T55"/>
    <mergeCell ref="B51:C51"/>
    <mergeCell ref="D51:E51"/>
    <mergeCell ref="F51:G51"/>
    <mergeCell ref="H51:I51"/>
    <mergeCell ref="M49:N49"/>
    <mergeCell ref="O49:P49"/>
    <mergeCell ref="Q49:R49"/>
    <mergeCell ref="S49:T49"/>
    <mergeCell ref="L54:T54"/>
    <mergeCell ref="G60:I60"/>
    <mergeCell ref="R60:T60"/>
    <mergeCell ref="G61:I61"/>
    <mergeCell ref="A58:I58"/>
    <mergeCell ref="A59:I59"/>
  </mergeCells>
  <printOptions horizontalCentered="1"/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25" workbookViewId="0">
      <selection activeCell="A59" sqref="A59:XFD59"/>
    </sheetView>
  </sheetViews>
  <sheetFormatPr defaultRowHeight="12.75" x14ac:dyDescent="0.2"/>
  <cols>
    <col min="1" max="1" width="34.4257812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73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472</v>
      </c>
      <c r="C8" s="47">
        <f>B8/B10</f>
        <v>0.53514739229024944</v>
      </c>
      <c r="D8" s="17">
        <v>391</v>
      </c>
      <c r="E8" s="47">
        <f>D8/D10</f>
        <v>0.48034398034398035</v>
      </c>
      <c r="F8" s="17">
        <v>6</v>
      </c>
      <c r="G8" s="47">
        <f>F8/F10</f>
        <v>0.2857142857142857</v>
      </c>
      <c r="H8" s="17">
        <f>(B8+D8+F8)</f>
        <v>869</v>
      </c>
      <c r="I8" s="48">
        <f>H8/H10</f>
        <v>0.50611531741409432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410</v>
      </c>
      <c r="C9" s="49">
        <f>B9/B10</f>
        <v>0.46485260770975056</v>
      </c>
      <c r="D9" s="17">
        <v>423</v>
      </c>
      <c r="E9" s="49">
        <f>D9/D10</f>
        <v>0.51965601965601971</v>
      </c>
      <c r="F9" s="17">
        <v>15</v>
      </c>
      <c r="G9" s="49">
        <f>F9/F10</f>
        <v>0.7142857142857143</v>
      </c>
      <c r="H9" s="17">
        <f>(B9+D9+F9)</f>
        <v>848</v>
      </c>
      <c r="I9" s="50">
        <f>H9/H10</f>
        <v>0.49388468258590568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882</v>
      </c>
      <c r="C10" s="32">
        <f t="shared" si="0"/>
        <v>1</v>
      </c>
      <c r="D10" s="20">
        <f t="shared" si="0"/>
        <v>814</v>
      </c>
      <c r="E10" s="32">
        <f t="shared" si="0"/>
        <v>1</v>
      </c>
      <c r="F10" s="20">
        <f t="shared" si="0"/>
        <v>21</v>
      </c>
      <c r="G10" s="32">
        <f t="shared" si="0"/>
        <v>1</v>
      </c>
      <c r="H10" s="20">
        <f t="shared" si="0"/>
        <v>1717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3</v>
      </c>
      <c r="C12" s="47">
        <f>B12/B21</f>
        <v>3.4013605442176869E-3</v>
      </c>
      <c r="D12" s="17">
        <v>0</v>
      </c>
      <c r="E12" s="47">
        <f>D12/D21</f>
        <v>0</v>
      </c>
      <c r="F12" s="17">
        <v>0</v>
      </c>
      <c r="G12" s="47">
        <f>F12/F21</f>
        <v>0</v>
      </c>
      <c r="H12" s="17">
        <f t="shared" ref="H12:H20" si="2">(B12+D12+F12)</f>
        <v>3</v>
      </c>
      <c r="I12" s="48">
        <f>H12/H21</f>
        <v>1.7472335468841002E-3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34</v>
      </c>
      <c r="C13" s="49">
        <f>B13/B21</f>
        <v>3.8548752834467119E-2</v>
      </c>
      <c r="D13" s="17">
        <v>59</v>
      </c>
      <c r="E13" s="49">
        <f>D13/D21</f>
        <v>7.2481572481572484E-2</v>
      </c>
      <c r="F13" s="17">
        <v>0</v>
      </c>
      <c r="G13" s="49">
        <f>F13/F21</f>
        <v>0</v>
      </c>
      <c r="H13" s="17">
        <f t="shared" si="2"/>
        <v>93</v>
      </c>
      <c r="I13" s="50">
        <f>H13/H21</f>
        <v>5.4164239953407106E-2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104</v>
      </c>
      <c r="C14" s="49">
        <f>B14/B21</f>
        <v>0.11791383219954649</v>
      </c>
      <c r="D14" s="17">
        <v>74</v>
      </c>
      <c r="E14" s="49">
        <f>D14/D21</f>
        <v>9.0909090909090912E-2</v>
      </c>
      <c r="F14" s="17">
        <v>3</v>
      </c>
      <c r="G14" s="49">
        <f>F14/F21</f>
        <v>0.14285714285714285</v>
      </c>
      <c r="H14" s="17">
        <f t="shared" si="2"/>
        <v>181</v>
      </c>
      <c r="I14" s="50">
        <f>H14/H21</f>
        <v>0.10541642399534071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62</v>
      </c>
      <c r="C15" s="49">
        <f>B15/B21</f>
        <v>7.029478458049887E-2</v>
      </c>
      <c r="D15" s="17">
        <v>33</v>
      </c>
      <c r="E15" s="49">
        <f>D15/D21</f>
        <v>4.0540540540540543E-2</v>
      </c>
      <c r="F15" s="17">
        <v>0</v>
      </c>
      <c r="G15" s="49">
        <f>F15/F21</f>
        <v>0</v>
      </c>
      <c r="H15" s="17">
        <f t="shared" si="2"/>
        <v>95</v>
      </c>
      <c r="I15" s="50">
        <f>H15/H21</f>
        <v>5.5329062317996502E-2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1</v>
      </c>
      <c r="C16" s="49">
        <f>B16/B21</f>
        <v>1.1337868480725624E-3</v>
      </c>
      <c r="D16" s="17">
        <v>1</v>
      </c>
      <c r="E16" s="49">
        <f>D16/D21</f>
        <v>1.2285012285012285E-3</v>
      </c>
      <c r="F16" s="17">
        <v>0</v>
      </c>
      <c r="G16" s="49">
        <f>F16/F21</f>
        <v>0</v>
      </c>
      <c r="H16" s="17">
        <f t="shared" si="2"/>
        <v>2</v>
      </c>
      <c r="I16" s="50">
        <f>H16/H21</f>
        <v>1.1648223645894002E-3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609</v>
      </c>
      <c r="C17" s="49">
        <f>B17/B21</f>
        <v>0.69047619047619047</v>
      </c>
      <c r="D17" s="17">
        <v>480</v>
      </c>
      <c r="E17" s="49">
        <f>D17/D21</f>
        <v>0.58968058968058967</v>
      </c>
      <c r="F17" s="17">
        <v>15</v>
      </c>
      <c r="G17" s="49">
        <f>F17/F21</f>
        <v>0.7142857142857143</v>
      </c>
      <c r="H17" s="17">
        <f t="shared" si="2"/>
        <v>1104</v>
      </c>
      <c r="I17" s="50">
        <f>H17/H21</f>
        <v>0.64298194525334884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24</v>
      </c>
      <c r="C18" s="49">
        <f>B18/B21</f>
        <v>2.7210884353741496E-2</v>
      </c>
      <c r="D18" s="17">
        <v>22</v>
      </c>
      <c r="E18" s="49">
        <f>D18/D21</f>
        <v>2.7027027027027029E-2</v>
      </c>
      <c r="F18" s="17">
        <v>1</v>
      </c>
      <c r="G18" s="49">
        <f>F18/F21</f>
        <v>4.7619047619047616E-2</v>
      </c>
      <c r="H18" s="17">
        <f t="shared" si="2"/>
        <v>47</v>
      </c>
      <c r="I18" s="50">
        <f>H18/H21</f>
        <v>2.7373325567850902E-2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34</v>
      </c>
      <c r="C19" s="49">
        <f>B19/B21</f>
        <v>3.8548752834467119E-2</v>
      </c>
      <c r="D19" s="17">
        <v>130</v>
      </c>
      <c r="E19" s="49">
        <f>D19/D21</f>
        <v>0.15970515970515969</v>
      </c>
      <c r="F19" s="17">
        <v>2</v>
      </c>
      <c r="G19" s="49">
        <f>F19/F21</f>
        <v>9.5238095238095233E-2</v>
      </c>
      <c r="H19" s="17">
        <f t="shared" si="2"/>
        <v>166</v>
      </c>
      <c r="I19" s="50">
        <f>H19/H21</f>
        <v>9.6680256260920208E-2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11</v>
      </c>
      <c r="C20" s="49">
        <f>B20/B21</f>
        <v>1.2471655328798186E-2</v>
      </c>
      <c r="D20" s="17">
        <v>15</v>
      </c>
      <c r="E20" s="49">
        <f>D20/D21</f>
        <v>1.8427518427518427E-2</v>
      </c>
      <c r="F20" s="17">
        <v>0</v>
      </c>
      <c r="G20" s="49">
        <f>F20/F21</f>
        <v>0</v>
      </c>
      <c r="H20" s="17">
        <f t="shared" si="2"/>
        <v>26</v>
      </c>
      <c r="I20" s="50">
        <f>H20/H21</f>
        <v>1.5142690739662202E-2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882</v>
      </c>
      <c r="C21" s="51">
        <f t="shared" si="4"/>
        <v>1</v>
      </c>
      <c r="D21" s="20">
        <f t="shared" si="4"/>
        <v>814</v>
      </c>
      <c r="E21" s="51">
        <f t="shared" si="4"/>
        <v>1</v>
      </c>
      <c r="F21" s="20">
        <f t="shared" si="4"/>
        <v>21</v>
      </c>
      <c r="G21" s="51">
        <f t="shared" si="4"/>
        <v>1</v>
      </c>
      <c r="H21" s="20">
        <f t="shared" si="4"/>
        <v>1717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3.0769230769230771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0</v>
      </c>
      <c r="C23" s="47">
        <f>B23/B33</f>
        <v>0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0</v>
      </c>
      <c r="I23" s="48">
        <f>H23/H33</f>
        <v>0</v>
      </c>
      <c r="K23" s="16"/>
      <c r="L23" s="23" t="s">
        <v>18</v>
      </c>
      <c r="M23" s="1">
        <v>265</v>
      </c>
      <c r="N23" s="28">
        <f t="shared" si="5"/>
        <v>10.192307692307692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35</v>
      </c>
      <c r="C24" s="47">
        <f>B24/B33</f>
        <v>3.968253968253968E-2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35</v>
      </c>
      <c r="I24" s="48">
        <f>H24/H33</f>
        <v>2.03843913803145E-2</v>
      </c>
      <c r="K24" s="16"/>
      <c r="L24" s="23" t="s">
        <v>19</v>
      </c>
      <c r="M24" s="1">
        <v>263</v>
      </c>
      <c r="N24" s="28">
        <f t="shared" si="5"/>
        <v>10.115384615384615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188</v>
      </c>
      <c r="C25" s="47">
        <f>B25/B33</f>
        <v>0.21315192743764172</v>
      </c>
      <c r="D25" s="17">
        <v>6</v>
      </c>
      <c r="E25" s="47">
        <f>D25/D33</f>
        <v>7.3710073710073713E-3</v>
      </c>
      <c r="F25" s="17">
        <v>0</v>
      </c>
      <c r="G25" s="47">
        <f>F25/F33</f>
        <v>0</v>
      </c>
      <c r="H25" s="17">
        <f t="shared" si="7"/>
        <v>194</v>
      </c>
      <c r="I25" s="48">
        <f>H25/H33</f>
        <v>0.11298776936517181</v>
      </c>
      <c r="K25" s="16"/>
      <c r="L25" s="23" t="s">
        <v>20</v>
      </c>
      <c r="M25" s="1">
        <v>202</v>
      </c>
      <c r="N25" s="28">
        <f t="shared" si="5"/>
        <v>7.7692307692307692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202</v>
      </c>
      <c r="C26" s="47">
        <f>B26/B33</f>
        <v>0.22902494331065759</v>
      </c>
      <c r="D26" s="17">
        <v>172</v>
      </c>
      <c r="E26" s="47">
        <f>D26/D33</f>
        <v>0.2113022113022113</v>
      </c>
      <c r="F26" s="17">
        <v>0</v>
      </c>
      <c r="G26" s="47">
        <f>F26/F33</f>
        <v>0</v>
      </c>
      <c r="H26" s="17">
        <f t="shared" si="7"/>
        <v>374</v>
      </c>
      <c r="I26" s="48">
        <f>H26/H33</f>
        <v>0.21782178217821782</v>
      </c>
      <c r="K26" s="16"/>
      <c r="L26" s="23" t="s">
        <v>21</v>
      </c>
      <c r="M26" s="1">
        <v>145</v>
      </c>
      <c r="N26" s="28">
        <f t="shared" si="5"/>
        <v>5.5769230769230766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165</v>
      </c>
      <c r="C27" s="47">
        <f>B27/B33</f>
        <v>0.1870748299319728</v>
      </c>
      <c r="D27" s="17">
        <v>219</v>
      </c>
      <c r="E27" s="47">
        <f>D27/D33</f>
        <v>0.26904176904176902</v>
      </c>
      <c r="F27" s="17">
        <v>1</v>
      </c>
      <c r="G27" s="47">
        <f>F27/F33</f>
        <v>4.7619047619047616E-2</v>
      </c>
      <c r="H27" s="17">
        <f t="shared" si="7"/>
        <v>385</v>
      </c>
      <c r="I27" s="48">
        <f>H27/H33</f>
        <v>0.22422830518345951</v>
      </c>
      <c r="K27" s="16"/>
      <c r="L27" s="23" t="s">
        <v>22</v>
      </c>
      <c r="M27" s="1">
        <v>79</v>
      </c>
      <c r="N27" s="28">
        <f t="shared" si="5"/>
        <v>3.0384615384615383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121</v>
      </c>
      <c r="C28" s="47">
        <f>B28/B33</f>
        <v>0.13718820861678005</v>
      </c>
      <c r="D28" s="17">
        <v>164</v>
      </c>
      <c r="E28" s="47">
        <f>D28/D33</f>
        <v>0.20147420147420148</v>
      </c>
      <c r="F28" s="17">
        <v>3</v>
      </c>
      <c r="G28" s="47">
        <f>F28/F33</f>
        <v>0.14285714285714285</v>
      </c>
      <c r="H28" s="17">
        <f t="shared" si="7"/>
        <v>288</v>
      </c>
      <c r="I28" s="48">
        <f>H28/H33</f>
        <v>0.16773442050087362</v>
      </c>
      <c r="K28" s="16"/>
      <c r="L28" s="23" t="s">
        <v>23</v>
      </c>
      <c r="M28" s="1">
        <v>103</v>
      </c>
      <c r="N28" s="28">
        <f t="shared" si="5"/>
        <v>3.9615384615384617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76</v>
      </c>
      <c r="C29" s="47">
        <f>B29/B33</f>
        <v>8.6167800453514742E-2</v>
      </c>
      <c r="D29" s="17">
        <v>96</v>
      </c>
      <c r="E29" s="47">
        <f>D29/D33</f>
        <v>0.11793611793611794</v>
      </c>
      <c r="F29" s="17">
        <v>4</v>
      </c>
      <c r="G29" s="47">
        <f>F29/F33</f>
        <v>0.19047619047619047</v>
      </c>
      <c r="H29" s="17">
        <f t="shared" si="7"/>
        <v>176</v>
      </c>
      <c r="I29" s="48">
        <f>H29/H33</f>
        <v>0.1025043680838672</v>
      </c>
      <c r="K29" s="16"/>
      <c r="L29" s="23" t="s">
        <v>24</v>
      </c>
      <c r="M29" s="1">
        <v>48</v>
      </c>
      <c r="N29" s="28">
        <f t="shared" si="5"/>
        <v>1.8461538461538463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68</v>
      </c>
      <c r="C30" s="47">
        <f>B30/B33</f>
        <v>7.7097505668934238E-2</v>
      </c>
      <c r="D30" s="17">
        <v>101</v>
      </c>
      <c r="E30" s="47">
        <f>D30/D33</f>
        <v>0.12407862407862408</v>
      </c>
      <c r="F30" s="17">
        <v>6</v>
      </c>
      <c r="G30" s="47">
        <f>F30/F33</f>
        <v>0.2857142857142857</v>
      </c>
      <c r="H30" s="17">
        <f t="shared" si="7"/>
        <v>175</v>
      </c>
      <c r="I30" s="48">
        <f>H30/H33</f>
        <v>0.10192195690157251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26</v>
      </c>
      <c r="C31" s="47">
        <f>B31/B33</f>
        <v>2.9478458049886622E-2</v>
      </c>
      <c r="D31" s="17">
        <v>51</v>
      </c>
      <c r="E31" s="47">
        <f>D31/D33</f>
        <v>6.2653562653562658E-2</v>
      </c>
      <c r="F31" s="17">
        <v>7</v>
      </c>
      <c r="G31" s="47">
        <f>F31/F33</f>
        <v>0.33333333333333331</v>
      </c>
      <c r="H31" s="17">
        <f t="shared" si="7"/>
        <v>84</v>
      </c>
      <c r="I31" s="48">
        <f>H31/H33</f>
        <v>4.8922539312754802E-2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45.576923076923073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1</v>
      </c>
      <c r="C32" s="47">
        <f>B32/B33</f>
        <v>1.1337868480725624E-3</v>
      </c>
      <c r="D32" s="17">
        <v>5</v>
      </c>
      <c r="E32" s="47">
        <f>D32/D33</f>
        <v>6.1425061425061421E-3</v>
      </c>
      <c r="F32" s="17">
        <v>0</v>
      </c>
      <c r="G32" s="47">
        <f>F32/F33</f>
        <v>0</v>
      </c>
      <c r="H32" s="17">
        <f t="shared" si="7"/>
        <v>6</v>
      </c>
      <c r="I32" s="48">
        <f>H32/H33</f>
        <v>3.4944670937682005E-3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882</v>
      </c>
      <c r="C33" s="32">
        <f t="shared" si="9"/>
        <v>1</v>
      </c>
      <c r="D33" s="20">
        <f t="shared" si="9"/>
        <v>814</v>
      </c>
      <c r="E33" s="32">
        <f t="shared" si="9"/>
        <v>0.99999999999999989</v>
      </c>
      <c r="F33" s="20">
        <f t="shared" si="9"/>
        <v>21</v>
      </c>
      <c r="G33" s="32">
        <f t="shared" si="9"/>
        <v>1</v>
      </c>
      <c r="H33" s="17">
        <f t="shared" si="9"/>
        <v>1717</v>
      </c>
      <c r="I33" s="33">
        <f t="shared" si="9"/>
        <v>0.99999999999999989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28.47</v>
      </c>
      <c r="C35" s="98"/>
      <c r="D35" s="97">
        <v>32.82</v>
      </c>
      <c r="E35" s="98"/>
      <c r="F35" s="97">
        <v>44.79</v>
      </c>
      <c r="G35" s="98"/>
      <c r="H35" s="97">
        <v>30.73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8.5399999999999991</v>
      </c>
      <c r="C36" s="101"/>
      <c r="D36" s="100">
        <v>9.3699999999999992</v>
      </c>
      <c r="E36" s="101"/>
      <c r="F36" s="100">
        <v>8.93</v>
      </c>
      <c r="G36" s="101"/>
      <c r="H36" s="100">
        <v>9.33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715</v>
      </c>
      <c r="C38" s="49">
        <f>B38/B41</f>
        <v>0.81065759637188206</v>
      </c>
      <c r="D38" s="17">
        <v>512</v>
      </c>
      <c r="E38" s="49">
        <f>D38/D41</f>
        <v>0.62899262899262898</v>
      </c>
      <c r="F38" s="17">
        <v>17</v>
      </c>
      <c r="G38" s="49">
        <f>F38/F41</f>
        <v>0.80952380952380953</v>
      </c>
      <c r="H38" s="17">
        <f t="shared" ref="H38:H40" si="10">(B38+D38+F38)</f>
        <v>1244</v>
      </c>
      <c r="I38" s="50">
        <f>H38/H41</f>
        <v>0.72451951077460686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34</v>
      </c>
      <c r="C39" s="49">
        <f>B39/B41</f>
        <v>3.8548752834467119E-2</v>
      </c>
      <c r="D39" s="17">
        <v>130</v>
      </c>
      <c r="E39" s="49">
        <f>D39/D41</f>
        <v>0.15970515970515969</v>
      </c>
      <c r="F39" s="17">
        <v>2</v>
      </c>
      <c r="G39" s="49">
        <f>F39/F41</f>
        <v>9.5238095238095233E-2</v>
      </c>
      <c r="H39" s="17">
        <f t="shared" si="10"/>
        <v>166</v>
      </c>
      <c r="I39" s="50">
        <f>H39/H41</f>
        <v>9.6680256260920208E-2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133</v>
      </c>
      <c r="C40" s="49">
        <f>B40/B41</f>
        <v>0.15079365079365079</v>
      </c>
      <c r="D40" s="17">
        <v>172</v>
      </c>
      <c r="E40" s="49">
        <f>D40/D41</f>
        <v>0.2113022113022113</v>
      </c>
      <c r="F40" s="17">
        <v>2</v>
      </c>
      <c r="G40" s="49">
        <f>F40/F41</f>
        <v>9.5238095238095233E-2</v>
      </c>
      <c r="H40" s="17">
        <f t="shared" si="10"/>
        <v>307</v>
      </c>
      <c r="I40" s="50">
        <f>H40/H41</f>
        <v>0.17880023296447292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882</v>
      </c>
      <c r="C41" s="51">
        <f t="shared" ref="C41:E41" si="12">SUM(C38:C40)</f>
        <v>1</v>
      </c>
      <c r="D41" s="20">
        <f>SUM(D38:D40)</f>
        <v>814</v>
      </c>
      <c r="E41" s="51">
        <f t="shared" si="12"/>
        <v>0.99999999999999989</v>
      </c>
      <c r="F41" s="20">
        <f>SUM(F38:F40)</f>
        <v>21</v>
      </c>
      <c r="G41" s="51">
        <f t="shared" ref="G41" si="13">SUM(G38:G40)</f>
        <v>1</v>
      </c>
      <c r="H41" s="20">
        <f>SUM(H38:H40)</f>
        <v>1717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458</v>
      </c>
      <c r="C43" s="56">
        <f>B43/B45</f>
        <v>0.51927437641723351</v>
      </c>
      <c r="D43" s="17">
        <v>235</v>
      </c>
      <c r="E43" s="56">
        <f>D43/D45</f>
        <v>0.28869778869778867</v>
      </c>
      <c r="F43" s="17">
        <v>2</v>
      </c>
      <c r="G43" s="56">
        <f>F43/F45</f>
        <v>9.5238095238095233E-2</v>
      </c>
      <c r="H43" s="17">
        <f t="shared" ref="H43:H44" si="15">(B43+D43+F43)</f>
        <v>695</v>
      </c>
      <c r="I43" s="81">
        <f>H43/H45</f>
        <v>0.40477577169481654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424</v>
      </c>
      <c r="C44" s="49">
        <f>B44/B45</f>
        <v>0.48072562358276644</v>
      </c>
      <c r="D44" s="17">
        <v>579</v>
      </c>
      <c r="E44" s="49">
        <f>D44/D45</f>
        <v>0.71130221130221127</v>
      </c>
      <c r="F44" s="17">
        <v>19</v>
      </c>
      <c r="G44" s="49">
        <f>F44/F45</f>
        <v>0.90476190476190477</v>
      </c>
      <c r="H44" s="17">
        <f t="shared" si="15"/>
        <v>1022</v>
      </c>
      <c r="I44" s="50">
        <f>H44/H45</f>
        <v>0.59522422830518351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882</v>
      </c>
      <c r="C45" s="57">
        <f t="shared" ref="C45" si="17">SUM(C43:C44)</f>
        <v>1</v>
      </c>
      <c r="D45" s="20">
        <f>SUM(D43:D44)</f>
        <v>814</v>
      </c>
      <c r="E45" s="57">
        <f t="shared" ref="E45" si="18">SUM(E43:E44)</f>
        <v>1</v>
      </c>
      <c r="F45" s="20">
        <f>SUM(F43:F44)</f>
        <v>21</v>
      </c>
      <c r="G45" s="57">
        <f t="shared" ref="G45" si="19">SUM(G43:G44)</f>
        <v>1</v>
      </c>
      <c r="H45" s="17">
        <f>SUM(H43:H44)</f>
        <v>1717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346</v>
      </c>
      <c r="C47" s="56">
        <f>B47/B49</f>
        <v>0.39229024943310659</v>
      </c>
      <c r="D47" s="17">
        <v>439</v>
      </c>
      <c r="E47" s="56">
        <f>D47/D49</f>
        <v>0.5393120393120393</v>
      </c>
      <c r="F47" s="17">
        <v>0</v>
      </c>
      <c r="G47" s="35">
        <v>0</v>
      </c>
      <c r="H47" s="17">
        <f t="shared" ref="H47:H48" si="21">(B47+D47+F47)</f>
        <v>785</v>
      </c>
      <c r="I47" s="81">
        <f>H47/H49</f>
        <v>0.45719277810133957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536</v>
      </c>
      <c r="C48" s="49">
        <f>B48/B49</f>
        <v>0.60770975056689347</v>
      </c>
      <c r="D48" s="17">
        <v>375</v>
      </c>
      <c r="E48" s="49">
        <f>D48/D49</f>
        <v>0.4606879606879607</v>
      </c>
      <c r="F48" s="17">
        <v>21</v>
      </c>
      <c r="G48" s="30">
        <v>1</v>
      </c>
      <c r="H48" s="17">
        <f t="shared" si="21"/>
        <v>932</v>
      </c>
      <c r="I48" s="50">
        <f>H48/H49</f>
        <v>0.54280722189866049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882</v>
      </c>
      <c r="C49" s="57">
        <f t="shared" ref="C49" si="23">SUM(C47:C48)</f>
        <v>1</v>
      </c>
      <c r="D49" s="20">
        <f>SUM(D47:D48)</f>
        <v>814</v>
      </c>
      <c r="E49" s="57">
        <f t="shared" ref="E49" si="24">SUM(E47:E48)</f>
        <v>1</v>
      </c>
      <c r="F49" s="20">
        <f>SUM(F47:F48)</f>
        <v>21</v>
      </c>
      <c r="G49" s="36">
        <v>1</v>
      </c>
      <c r="H49" s="17">
        <f>SUM(H47:H48)</f>
        <v>1717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620.20000000000005</v>
      </c>
      <c r="C51" s="120"/>
      <c r="D51" s="128">
        <v>617.20000000000005</v>
      </c>
      <c r="E51" s="129"/>
      <c r="F51" s="92">
        <v>13.5</v>
      </c>
      <c r="G51" s="126"/>
      <c r="H51" s="127">
        <v>1250.9000000000001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860</v>
      </c>
      <c r="C53" s="56">
        <f>B53/B55</f>
        <v>0.97505668934240364</v>
      </c>
      <c r="D53" s="17">
        <v>758</v>
      </c>
      <c r="E53" s="56">
        <f>D53/D55</f>
        <v>0.93120393120393119</v>
      </c>
      <c r="F53" s="17">
        <v>21</v>
      </c>
      <c r="G53" s="56">
        <f>F53/F55</f>
        <v>1</v>
      </c>
      <c r="H53" s="17">
        <f t="shared" ref="H53:H54" si="26">(B53+D53+F53)</f>
        <v>1639</v>
      </c>
      <c r="I53" s="81">
        <f>H53/H55</f>
        <v>0.95457192778101341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22</v>
      </c>
      <c r="C54" s="49">
        <f>B54/B55</f>
        <v>2.4943310657596373E-2</v>
      </c>
      <c r="D54" s="17">
        <v>56</v>
      </c>
      <c r="E54" s="49">
        <f>D54/D55</f>
        <v>6.8796068796068796E-2</v>
      </c>
      <c r="F54" s="17">
        <v>0</v>
      </c>
      <c r="G54" s="49">
        <f>F54/F55</f>
        <v>0</v>
      </c>
      <c r="H54" s="17">
        <f t="shared" si="26"/>
        <v>78</v>
      </c>
      <c r="I54" s="50">
        <f>H54/H55</f>
        <v>4.5428072218986607E-2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882</v>
      </c>
      <c r="C55" s="83">
        <f t="shared" ref="C55" si="28">SUM(C53:C54)</f>
        <v>1</v>
      </c>
      <c r="D55" s="70">
        <f>SUM(D53:D54)</f>
        <v>814</v>
      </c>
      <c r="E55" s="83">
        <f t="shared" ref="E55" si="29">SUM(E53:E54)</f>
        <v>1</v>
      </c>
      <c r="F55" s="70">
        <f>SUM(F53:F54)</f>
        <v>21</v>
      </c>
      <c r="G55" s="83">
        <f t="shared" ref="G55" si="30">SUM(G53:G54)</f>
        <v>1</v>
      </c>
      <c r="H55" s="70">
        <f>SUM(H53:H54)</f>
        <v>1717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8" t="s">
        <v>77</v>
      </c>
      <c r="B57" s="88"/>
      <c r="C57" s="88"/>
      <c r="D57" s="88"/>
      <c r="E57" s="88"/>
      <c r="F57" s="86"/>
      <c r="G57" s="88"/>
      <c r="H57" s="88"/>
      <c r="I57" s="88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G60:I60"/>
    <mergeCell ref="R60:T60"/>
    <mergeCell ref="G61:I61"/>
    <mergeCell ref="A58:I58"/>
    <mergeCell ref="A59:I59"/>
    <mergeCell ref="M49:N49"/>
    <mergeCell ref="O49:P49"/>
    <mergeCell ref="Q49:R49"/>
    <mergeCell ref="S49:T49"/>
    <mergeCell ref="L54:T54"/>
    <mergeCell ref="L55:T55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M33:N33"/>
    <mergeCell ref="O33:P33"/>
    <mergeCell ref="Q33:R33"/>
    <mergeCell ref="S33:T33"/>
    <mergeCell ref="M34:N34"/>
    <mergeCell ref="O34:P34"/>
    <mergeCell ref="Q34:R34"/>
    <mergeCell ref="S34:T34"/>
    <mergeCell ref="A2:I2"/>
    <mergeCell ref="L2:T2"/>
    <mergeCell ref="A3:I3"/>
    <mergeCell ref="B5:C5"/>
    <mergeCell ref="D5:E5"/>
    <mergeCell ref="F5:G5"/>
    <mergeCell ref="H5:I5"/>
  </mergeCells>
  <printOptions horizontalCentered="1"/>
  <pageMargins left="0.7" right="0.7" top="0.75" bottom="0.75" header="0.3" footer="0.3"/>
  <pageSetup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0"/>
  <sheetViews>
    <sheetView topLeftCell="A31" workbookViewId="0">
      <selection activeCell="A58" sqref="A58:XFD58"/>
    </sheetView>
  </sheetViews>
  <sheetFormatPr defaultRowHeight="12.75" x14ac:dyDescent="0.2"/>
  <cols>
    <col min="1" max="1" width="34.4257812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74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433</v>
      </c>
      <c r="C8" s="47">
        <f>B8/B10</f>
        <v>0.53259532595325954</v>
      </c>
      <c r="D8" s="17">
        <v>359</v>
      </c>
      <c r="E8" s="47">
        <f>D8/D10</f>
        <v>0.48579161028416779</v>
      </c>
      <c r="F8" s="17">
        <v>6</v>
      </c>
      <c r="G8" s="47">
        <f>F8/F10</f>
        <v>0.8571428571428571</v>
      </c>
      <c r="H8" s="17">
        <f>(B8+D8+F8)</f>
        <v>798</v>
      </c>
      <c r="I8" s="48">
        <f>H8/H10</f>
        <v>0.51186658114175754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380</v>
      </c>
      <c r="C9" s="49">
        <f>B9/B10</f>
        <v>0.46740467404674046</v>
      </c>
      <c r="D9" s="17">
        <v>380</v>
      </c>
      <c r="E9" s="49">
        <f>D9/D10</f>
        <v>0.51420838971583216</v>
      </c>
      <c r="F9" s="17">
        <v>1</v>
      </c>
      <c r="G9" s="49">
        <f>F9/F10</f>
        <v>0.14285714285714285</v>
      </c>
      <c r="H9" s="17">
        <f>(B9+D9+F9)</f>
        <v>761</v>
      </c>
      <c r="I9" s="50">
        <f>H9/H10</f>
        <v>0.48813341885824246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813</v>
      </c>
      <c r="C10" s="32">
        <f t="shared" si="0"/>
        <v>1</v>
      </c>
      <c r="D10" s="20">
        <f t="shared" si="0"/>
        <v>739</v>
      </c>
      <c r="E10" s="32">
        <f t="shared" si="0"/>
        <v>1</v>
      </c>
      <c r="F10" s="20">
        <f t="shared" si="0"/>
        <v>7</v>
      </c>
      <c r="G10" s="32">
        <f t="shared" si="0"/>
        <v>1</v>
      </c>
      <c r="H10" s="20">
        <f t="shared" si="0"/>
        <v>1559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4</v>
      </c>
      <c r="C12" s="47">
        <f>B12/B21</f>
        <v>4.9200492004920051E-3</v>
      </c>
      <c r="D12" s="17">
        <v>0</v>
      </c>
      <c r="E12" s="47">
        <f>D12/D21</f>
        <v>0</v>
      </c>
      <c r="F12" s="17">
        <v>0</v>
      </c>
      <c r="G12" s="47">
        <f>F12/F21</f>
        <v>0</v>
      </c>
      <c r="H12" s="17">
        <f t="shared" ref="H12:H20" si="2">(B12+D12+F12)</f>
        <v>4</v>
      </c>
      <c r="I12" s="48">
        <f>H12/H21</f>
        <v>2.5657472738935213E-3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40</v>
      </c>
      <c r="C13" s="49">
        <f>B13/B21</f>
        <v>4.9200492004920049E-2</v>
      </c>
      <c r="D13" s="17">
        <v>64</v>
      </c>
      <c r="E13" s="49">
        <f>D13/D21</f>
        <v>8.6603518267929641E-2</v>
      </c>
      <c r="F13" s="17">
        <v>0</v>
      </c>
      <c r="G13" s="49">
        <f>F13/F21</f>
        <v>0</v>
      </c>
      <c r="H13" s="17">
        <f t="shared" si="2"/>
        <v>104</v>
      </c>
      <c r="I13" s="50">
        <f>H13/H21</f>
        <v>6.6709429121231553E-2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82</v>
      </c>
      <c r="C14" s="49">
        <f>B14/B21</f>
        <v>0.10086100861008609</v>
      </c>
      <c r="D14" s="17">
        <v>57</v>
      </c>
      <c r="E14" s="49">
        <f>D14/D21</f>
        <v>7.7131258457374827E-2</v>
      </c>
      <c r="F14" s="17">
        <v>1</v>
      </c>
      <c r="G14" s="49">
        <f>F14/F21</f>
        <v>0.14285714285714285</v>
      </c>
      <c r="H14" s="17">
        <f t="shared" si="2"/>
        <v>140</v>
      </c>
      <c r="I14" s="50">
        <f>H14/H21</f>
        <v>8.9801154586273246E-2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63</v>
      </c>
      <c r="C15" s="49">
        <f>B15/B21</f>
        <v>7.7490774907749083E-2</v>
      </c>
      <c r="D15" s="17">
        <v>38</v>
      </c>
      <c r="E15" s="49">
        <f>D15/D21</f>
        <v>5.142083897158322E-2</v>
      </c>
      <c r="F15" s="17">
        <v>0</v>
      </c>
      <c r="G15" s="49">
        <f>F15/F21</f>
        <v>0</v>
      </c>
      <c r="H15" s="17">
        <f t="shared" si="2"/>
        <v>101</v>
      </c>
      <c r="I15" s="50">
        <f>H15/H21</f>
        <v>6.4785118665811423E-2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1</v>
      </c>
      <c r="C16" s="49">
        <f>B16/B21</f>
        <v>1.2300123001230013E-3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1</v>
      </c>
      <c r="I16" s="50">
        <f>H16/H21</f>
        <v>6.4143681847338033E-4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560</v>
      </c>
      <c r="C17" s="49">
        <f>B17/B21</f>
        <v>0.68880688806888068</v>
      </c>
      <c r="D17" s="17">
        <v>456</v>
      </c>
      <c r="E17" s="49">
        <f>D17/D21</f>
        <v>0.61705006765899861</v>
      </c>
      <c r="F17" s="17">
        <v>6</v>
      </c>
      <c r="G17" s="49">
        <f>F17/F21</f>
        <v>0.8571428571428571</v>
      </c>
      <c r="H17" s="17">
        <f t="shared" si="2"/>
        <v>1022</v>
      </c>
      <c r="I17" s="50">
        <f>H17/H21</f>
        <v>0.65554842847979478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32</v>
      </c>
      <c r="C18" s="49">
        <f>B18/B21</f>
        <v>3.9360393603936041E-2</v>
      </c>
      <c r="D18" s="17">
        <v>19</v>
      </c>
      <c r="E18" s="49">
        <f>D18/D21</f>
        <v>2.571041948579161E-2</v>
      </c>
      <c r="F18" s="17">
        <v>0</v>
      </c>
      <c r="G18" s="49">
        <f>F18/F21</f>
        <v>0</v>
      </c>
      <c r="H18" s="17">
        <f t="shared" si="2"/>
        <v>51</v>
      </c>
      <c r="I18" s="50">
        <f>H18/H21</f>
        <v>3.2713277742142402E-2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26</v>
      </c>
      <c r="C19" s="49">
        <f>B19/B21</f>
        <v>3.1980319803198029E-2</v>
      </c>
      <c r="D19" s="17">
        <v>101</v>
      </c>
      <c r="E19" s="49">
        <f>D19/D21</f>
        <v>0.13667117726657646</v>
      </c>
      <c r="F19" s="17">
        <v>0</v>
      </c>
      <c r="G19" s="49">
        <f>F19/F21</f>
        <v>0</v>
      </c>
      <c r="H19" s="17">
        <f t="shared" si="2"/>
        <v>127</v>
      </c>
      <c r="I19" s="50">
        <f>H19/H21</f>
        <v>8.14624759461193E-2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5</v>
      </c>
      <c r="C20" s="49">
        <f>B20/B21</f>
        <v>6.1500615006150061E-3</v>
      </c>
      <c r="D20" s="17">
        <v>4</v>
      </c>
      <c r="E20" s="49">
        <f>D20/D21</f>
        <v>5.4127198917456026E-3</v>
      </c>
      <c r="F20" s="17">
        <v>0</v>
      </c>
      <c r="G20" s="49">
        <f>F20/F21</f>
        <v>0</v>
      </c>
      <c r="H20" s="17">
        <f t="shared" si="2"/>
        <v>9</v>
      </c>
      <c r="I20" s="50">
        <f>H20/H21</f>
        <v>5.7729313662604233E-3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813</v>
      </c>
      <c r="C21" s="51">
        <f t="shared" si="4"/>
        <v>1</v>
      </c>
      <c r="D21" s="20">
        <f t="shared" si="4"/>
        <v>739</v>
      </c>
      <c r="E21" s="51">
        <f t="shared" si="4"/>
        <v>0.99999999999999989</v>
      </c>
      <c r="F21" s="20">
        <f t="shared" si="4"/>
        <v>7</v>
      </c>
      <c r="G21" s="51">
        <f t="shared" si="4"/>
        <v>1</v>
      </c>
      <c r="H21" s="20">
        <f t="shared" si="4"/>
        <v>1559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4.2105263157894735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1.2300123001230013E-3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1</v>
      </c>
      <c r="I23" s="48">
        <f>H23/H33</f>
        <v>6.4143681847338033E-4</v>
      </c>
      <c r="K23" s="16"/>
      <c r="L23" s="23" t="s">
        <v>18</v>
      </c>
      <c r="M23" s="1">
        <v>265</v>
      </c>
      <c r="N23" s="28">
        <f t="shared" si="5"/>
        <v>13.947368421052632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37</v>
      </c>
      <c r="C24" s="47">
        <f>B24/B33</f>
        <v>4.5510455104551047E-2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37</v>
      </c>
      <c r="I24" s="48">
        <f>H24/H33</f>
        <v>2.3733162283515075E-2</v>
      </c>
      <c r="K24" s="16"/>
      <c r="L24" s="23" t="s">
        <v>19</v>
      </c>
      <c r="M24" s="1">
        <v>263</v>
      </c>
      <c r="N24" s="28">
        <f t="shared" si="5"/>
        <v>13.842105263157896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183</v>
      </c>
      <c r="C25" s="47">
        <f>B25/B33</f>
        <v>0.22509225092250923</v>
      </c>
      <c r="D25" s="17">
        <v>0</v>
      </c>
      <c r="E25" s="47">
        <f>D25/D33</f>
        <v>0</v>
      </c>
      <c r="F25" s="17">
        <v>0</v>
      </c>
      <c r="G25" s="47">
        <f>F25/F33</f>
        <v>0</v>
      </c>
      <c r="H25" s="17">
        <f t="shared" si="7"/>
        <v>183</v>
      </c>
      <c r="I25" s="48">
        <f>H25/H33</f>
        <v>0.11738293778062861</v>
      </c>
      <c r="K25" s="16"/>
      <c r="L25" s="23" t="s">
        <v>20</v>
      </c>
      <c r="M25" s="1">
        <v>202</v>
      </c>
      <c r="N25" s="28">
        <f t="shared" si="5"/>
        <v>10.631578947368421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183</v>
      </c>
      <c r="C26" s="47">
        <f>B26/B33</f>
        <v>0.22509225092250923</v>
      </c>
      <c r="D26" s="17">
        <v>122</v>
      </c>
      <c r="E26" s="47">
        <f>D26/D33</f>
        <v>0.16508795669824086</v>
      </c>
      <c r="F26" s="17">
        <v>0</v>
      </c>
      <c r="G26" s="47">
        <f>F26/F33</f>
        <v>0</v>
      </c>
      <c r="H26" s="17">
        <f t="shared" si="7"/>
        <v>305</v>
      </c>
      <c r="I26" s="48">
        <f>H26/H33</f>
        <v>0.19563822963438102</v>
      </c>
      <c r="K26" s="16"/>
      <c r="L26" s="23" t="s">
        <v>21</v>
      </c>
      <c r="M26" s="1">
        <v>145</v>
      </c>
      <c r="N26" s="28">
        <f t="shared" si="5"/>
        <v>7.6315789473684212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163</v>
      </c>
      <c r="C27" s="47">
        <f>B27/B33</f>
        <v>0.2004920049200492</v>
      </c>
      <c r="D27" s="17">
        <v>186</v>
      </c>
      <c r="E27" s="47">
        <f>D27/D33</f>
        <v>0.2516914749661705</v>
      </c>
      <c r="F27" s="17">
        <v>1</v>
      </c>
      <c r="G27" s="47">
        <f>F27/F33</f>
        <v>0.14285714285714285</v>
      </c>
      <c r="H27" s="17">
        <f t="shared" si="7"/>
        <v>350</v>
      </c>
      <c r="I27" s="48">
        <f>H27/H33</f>
        <v>0.22450288646568314</v>
      </c>
      <c r="K27" s="16"/>
      <c r="L27" s="23" t="s">
        <v>22</v>
      </c>
      <c r="M27" s="1">
        <v>79</v>
      </c>
      <c r="N27" s="28">
        <f t="shared" si="5"/>
        <v>4.1578947368421053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104</v>
      </c>
      <c r="C28" s="47">
        <f>B28/B33</f>
        <v>0.12792127921279212</v>
      </c>
      <c r="D28" s="17">
        <v>154</v>
      </c>
      <c r="E28" s="47">
        <f>D28/D33</f>
        <v>0.2083897158322057</v>
      </c>
      <c r="F28" s="17">
        <v>1</v>
      </c>
      <c r="G28" s="47">
        <f>F28/F33</f>
        <v>0.14285714285714285</v>
      </c>
      <c r="H28" s="17">
        <f t="shared" si="7"/>
        <v>259</v>
      </c>
      <c r="I28" s="48">
        <f>H28/H33</f>
        <v>0.16613213598460552</v>
      </c>
      <c r="K28" s="16"/>
      <c r="L28" s="23" t="s">
        <v>23</v>
      </c>
      <c r="M28" s="1">
        <v>103</v>
      </c>
      <c r="N28" s="28">
        <f t="shared" si="5"/>
        <v>5.4210526315789478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68</v>
      </c>
      <c r="C29" s="47">
        <f>B29/B33</f>
        <v>8.3640836408364089E-2</v>
      </c>
      <c r="D29" s="17">
        <v>117</v>
      </c>
      <c r="E29" s="47">
        <f>D29/D33</f>
        <v>0.15832205683355885</v>
      </c>
      <c r="F29" s="17">
        <v>0</v>
      </c>
      <c r="G29" s="47">
        <f>F29/F33</f>
        <v>0</v>
      </c>
      <c r="H29" s="17">
        <f t="shared" si="7"/>
        <v>185</v>
      </c>
      <c r="I29" s="48">
        <f>H29/H33</f>
        <v>0.11866581141757537</v>
      </c>
      <c r="K29" s="16"/>
      <c r="L29" s="23" t="s">
        <v>24</v>
      </c>
      <c r="M29" s="1">
        <v>48</v>
      </c>
      <c r="N29" s="28">
        <f t="shared" si="5"/>
        <v>2.5263157894736841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54</v>
      </c>
      <c r="C30" s="47">
        <f>B30/B33</f>
        <v>6.6420664206642069E-2</v>
      </c>
      <c r="D30" s="17">
        <v>111</v>
      </c>
      <c r="E30" s="47">
        <f>D30/D33</f>
        <v>0.15020297699594046</v>
      </c>
      <c r="F30" s="17">
        <v>1</v>
      </c>
      <c r="G30" s="47">
        <f>F30/F33</f>
        <v>0.14285714285714285</v>
      </c>
      <c r="H30" s="17">
        <f t="shared" si="7"/>
        <v>166</v>
      </c>
      <c r="I30" s="48">
        <f>H30/H33</f>
        <v>0.10647851186658114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19</v>
      </c>
      <c r="C31" s="47">
        <f>B31/B33</f>
        <v>2.3370233702337023E-2</v>
      </c>
      <c r="D31" s="17">
        <v>47</v>
      </c>
      <c r="E31" s="47">
        <f>D31/D33</f>
        <v>6.359945872801083E-2</v>
      </c>
      <c r="F31" s="17">
        <v>3</v>
      </c>
      <c r="G31" s="47">
        <f>F31/F33</f>
        <v>0.42857142857142855</v>
      </c>
      <c r="H31" s="17">
        <f t="shared" si="7"/>
        <v>69</v>
      </c>
      <c r="I31" s="48">
        <f>H31/H33</f>
        <v>4.4259140474663249E-2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62.368421052631582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1</v>
      </c>
      <c r="C32" s="47">
        <f>B32/B33</f>
        <v>1.2300123001230013E-3</v>
      </c>
      <c r="D32" s="17">
        <v>2</v>
      </c>
      <c r="E32" s="47">
        <f>D32/D33</f>
        <v>2.7063599458728013E-3</v>
      </c>
      <c r="F32" s="17">
        <v>1</v>
      </c>
      <c r="G32" s="47">
        <f>F32/F33</f>
        <v>0.14285714285714285</v>
      </c>
      <c r="H32" s="17">
        <f t="shared" si="7"/>
        <v>4</v>
      </c>
      <c r="I32" s="48">
        <f>H32/H33</f>
        <v>2.5657472738935213E-3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813</v>
      </c>
      <c r="C33" s="32">
        <f t="shared" si="9"/>
        <v>0.99999999999999989</v>
      </c>
      <c r="D33" s="20">
        <f t="shared" si="9"/>
        <v>739</v>
      </c>
      <c r="E33" s="32">
        <f t="shared" si="9"/>
        <v>0.99999999999999989</v>
      </c>
      <c r="F33" s="20">
        <f t="shared" si="9"/>
        <v>7</v>
      </c>
      <c r="G33" s="32">
        <f t="shared" si="9"/>
        <v>1</v>
      </c>
      <c r="H33" s="17">
        <f t="shared" si="9"/>
        <v>1559</v>
      </c>
      <c r="I33" s="33">
        <f t="shared" si="9"/>
        <v>1.0000000000000002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27.91</v>
      </c>
      <c r="C35" s="98"/>
      <c r="D35" s="97">
        <v>33.9</v>
      </c>
      <c r="E35" s="98"/>
      <c r="F35" s="97">
        <v>48.68</v>
      </c>
      <c r="G35" s="98"/>
      <c r="H35" s="97">
        <v>30.84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8.27</v>
      </c>
      <c r="C36" s="101"/>
      <c r="D36" s="100">
        <v>9.0500000000000007</v>
      </c>
      <c r="E36" s="101"/>
      <c r="F36" s="100">
        <v>14.33</v>
      </c>
      <c r="G36" s="101"/>
      <c r="H36" s="100">
        <v>9.25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661</v>
      </c>
      <c r="C38" s="49">
        <f>B38/B41</f>
        <v>0.81303813038130379</v>
      </c>
      <c r="D38" s="17">
        <v>477</v>
      </c>
      <c r="E38" s="49">
        <f>D38/D41</f>
        <v>0.64546684709066304</v>
      </c>
      <c r="F38" s="17">
        <v>7</v>
      </c>
      <c r="G38" s="49">
        <f>F38/F41</f>
        <v>1</v>
      </c>
      <c r="H38" s="17">
        <f t="shared" ref="H38:H40" si="10">(B38+D38+F38)</f>
        <v>1145</v>
      </c>
      <c r="I38" s="50">
        <f>H38/H41</f>
        <v>0.73444515715202052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26</v>
      </c>
      <c r="C39" s="49">
        <f>B39/B41</f>
        <v>3.1980319803198029E-2</v>
      </c>
      <c r="D39" s="17">
        <v>101</v>
      </c>
      <c r="E39" s="49">
        <f>D39/D41</f>
        <v>0.13667117726657646</v>
      </c>
      <c r="F39" s="17">
        <v>0</v>
      </c>
      <c r="G39" s="49">
        <f>F39/F41</f>
        <v>0</v>
      </c>
      <c r="H39" s="17">
        <f t="shared" si="10"/>
        <v>127</v>
      </c>
      <c r="I39" s="50">
        <f>H39/H41</f>
        <v>8.14624759461193E-2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126</v>
      </c>
      <c r="C40" s="49">
        <f>B40/B41</f>
        <v>0.15498154981549817</v>
      </c>
      <c r="D40" s="17">
        <v>161</v>
      </c>
      <c r="E40" s="49">
        <f>D40/D41</f>
        <v>0.2178619756427605</v>
      </c>
      <c r="F40" s="17">
        <v>0</v>
      </c>
      <c r="G40" s="49">
        <f>F40/F41</f>
        <v>0</v>
      </c>
      <c r="H40" s="17">
        <f t="shared" si="10"/>
        <v>287</v>
      </c>
      <c r="I40" s="50">
        <f>H40/H41</f>
        <v>0.18409236690186018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813</v>
      </c>
      <c r="C41" s="51">
        <f t="shared" ref="C41:E41" si="12">SUM(C38:C40)</f>
        <v>1</v>
      </c>
      <c r="D41" s="20">
        <f>SUM(D38:D40)</f>
        <v>739</v>
      </c>
      <c r="E41" s="51">
        <f t="shared" si="12"/>
        <v>1</v>
      </c>
      <c r="F41" s="20">
        <f>SUM(F38:F40)</f>
        <v>7</v>
      </c>
      <c r="G41" s="51">
        <f t="shared" ref="G41" si="13">SUM(G38:G40)</f>
        <v>1</v>
      </c>
      <c r="H41" s="20">
        <f>SUM(H38:H40)</f>
        <v>1559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434</v>
      </c>
      <c r="C43" s="56">
        <f>B43/B45</f>
        <v>0.53382533825338252</v>
      </c>
      <c r="D43" s="17">
        <v>242</v>
      </c>
      <c r="E43" s="56">
        <f>D43/D45</f>
        <v>0.32746955345060891</v>
      </c>
      <c r="F43" s="17">
        <v>1</v>
      </c>
      <c r="G43" s="56">
        <f>F43/F45</f>
        <v>0.14285714285714285</v>
      </c>
      <c r="H43" s="17">
        <f t="shared" ref="H43:H44" si="15">(B43+D43+F43)</f>
        <v>677</v>
      </c>
      <c r="I43" s="81">
        <f>H43/H45</f>
        <v>0.43425272610647853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379</v>
      </c>
      <c r="C44" s="49">
        <f>B44/B45</f>
        <v>0.46617466174661748</v>
      </c>
      <c r="D44" s="17">
        <v>497</v>
      </c>
      <c r="E44" s="49">
        <f>D44/D45</f>
        <v>0.67253044654939109</v>
      </c>
      <c r="F44" s="17">
        <v>6</v>
      </c>
      <c r="G44" s="49">
        <f>F44/F45</f>
        <v>0.8571428571428571</v>
      </c>
      <c r="H44" s="17">
        <f t="shared" si="15"/>
        <v>882</v>
      </c>
      <c r="I44" s="50">
        <f>H44/H45</f>
        <v>0.56574727389352153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813</v>
      </c>
      <c r="C45" s="57">
        <f t="shared" ref="C45" si="17">SUM(C43:C44)</f>
        <v>1</v>
      </c>
      <c r="D45" s="20">
        <f>SUM(D43:D44)</f>
        <v>739</v>
      </c>
      <c r="E45" s="57">
        <f t="shared" ref="E45" si="18">SUM(E43:E44)</f>
        <v>1</v>
      </c>
      <c r="F45" s="20">
        <f>SUM(F43:F44)</f>
        <v>7</v>
      </c>
      <c r="G45" s="57">
        <f t="shared" ref="G45" si="19">SUM(G43:G44)</f>
        <v>1</v>
      </c>
      <c r="H45" s="17">
        <f>SUM(H43:H44)</f>
        <v>1559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309</v>
      </c>
      <c r="C47" s="56">
        <f>B47/B49</f>
        <v>0.38007380073800739</v>
      </c>
      <c r="D47" s="17">
        <v>416</v>
      </c>
      <c r="E47" s="56">
        <f>D47/D49</f>
        <v>0.56292286874154263</v>
      </c>
      <c r="F47" s="17">
        <v>0</v>
      </c>
      <c r="G47" s="35">
        <v>0</v>
      </c>
      <c r="H47" s="17">
        <f t="shared" ref="H47:H48" si="21">(B47+D47+F47)</f>
        <v>725</v>
      </c>
      <c r="I47" s="81">
        <f>H47/H49</f>
        <v>0.46504169339320078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504</v>
      </c>
      <c r="C48" s="49">
        <f>B48/B49</f>
        <v>0.61992619926199266</v>
      </c>
      <c r="D48" s="17">
        <v>323</v>
      </c>
      <c r="E48" s="49">
        <f>D48/D49</f>
        <v>0.43707713125845737</v>
      </c>
      <c r="F48" s="17">
        <v>7</v>
      </c>
      <c r="G48" s="30">
        <v>1</v>
      </c>
      <c r="H48" s="17">
        <f t="shared" si="21"/>
        <v>834</v>
      </c>
      <c r="I48" s="50">
        <f>H48/H49</f>
        <v>0.53495830660679922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813</v>
      </c>
      <c r="C49" s="57">
        <f t="shared" ref="C49" si="23">SUM(C47:C48)</f>
        <v>1</v>
      </c>
      <c r="D49" s="20">
        <f>SUM(D47:D48)</f>
        <v>739</v>
      </c>
      <c r="E49" s="57">
        <f t="shared" ref="E49" si="24">SUM(E47:E48)</f>
        <v>1</v>
      </c>
      <c r="F49" s="20">
        <f>SUM(F47:F48)</f>
        <v>7</v>
      </c>
      <c r="G49" s="36">
        <v>1</v>
      </c>
      <c r="H49" s="17">
        <f>SUM(H47:H48)</f>
        <v>1559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575.9</v>
      </c>
      <c r="C51" s="120"/>
      <c r="D51" s="128">
        <v>579</v>
      </c>
      <c r="E51" s="129"/>
      <c r="F51" s="92">
        <v>4</v>
      </c>
      <c r="G51" s="126"/>
      <c r="H51" s="127">
        <v>1158.9000000000001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788</v>
      </c>
      <c r="C53" s="56">
        <f>B53/B55</f>
        <v>0.96924969249692494</v>
      </c>
      <c r="D53" s="17">
        <v>671</v>
      </c>
      <c r="E53" s="56">
        <f>D53/D55</f>
        <v>0.90798376184032481</v>
      </c>
      <c r="F53" s="17">
        <v>7</v>
      </c>
      <c r="G53" s="56">
        <f>F53/F55</f>
        <v>1</v>
      </c>
      <c r="H53" s="17">
        <f t="shared" ref="H53:H54" si="26">(B53+D53+F53)</f>
        <v>1466</v>
      </c>
      <c r="I53" s="81">
        <f>H53/H55</f>
        <v>0.94034637588197567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25</v>
      </c>
      <c r="C54" s="49">
        <f>B54/B55</f>
        <v>3.0750307503075031E-2</v>
      </c>
      <c r="D54" s="17">
        <v>68</v>
      </c>
      <c r="E54" s="49">
        <f>D54/D55</f>
        <v>9.2016238159675232E-2</v>
      </c>
      <c r="F54" s="17">
        <v>0</v>
      </c>
      <c r="G54" s="49">
        <f>F54/F55</f>
        <v>0</v>
      </c>
      <c r="H54" s="17">
        <f t="shared" si="26"/>
        <v>93</v>
      </c>
      <c r="I54" s="50">
        <f>H54/H55</f>
        <v>5.9653624118024377E-2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813</v>
      </c>
      <c r="C55" s="83">
        <f t="shared" ref="C55" si="28">SUM(C53:C54)</f>
        <v>1</v>
      </c>
      <c r="D55" s="70">
        <f>SUM(D53:D54)</f>
        <v>739</v>
      </c>
      <c r="E55" s="83">
        <f t="shared" ref="E55" si="29">SUM(E53:E54)</f>
        <v>1</v>
      </c>
      <c r="F55" s="70">
        <f>SUM(F53:F54)</f>
        <v>7</v>
      </c>
      <c r="G55" s="83">
        <f t="shared" ref="G55" si="30">SUM(G53:G54)</f>
        <v>1</v>
      </c>
      <c r="H55" s="70">
        <f>SUM(H53:H54)</f>
        <v>1559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37.5" customHeight="1" x14ac:dyDescent="0.2">
      <c r="A57" s="89" t="s">
        <v>82</v>
      </c>
      <c r="B57" s="89"/>
      <c r="C57" s="89"/>
      <c r="D57" s="89"/>
      <c r="E57" s="89"/>
      <c r="F57" s="89"/>
      <c r="G57" s="89"/>
      <c r="H57" s="89"/>
      <c r="I57" s="89"/>
      <c r="Q57"/>
    </row>
    <row r="58" spans="1:20" ht="16.149999999999999" customHeight="1" x14ac:dyDescent="0.2">
      <c r="A58" s="96" t="s">
        <v>34</v>
      </c>
      <c r="B58" s="96"/>
      <c r="C58" s="96"/>
      <c r="D58" s="96"/>
      <c r="E58" s="96"/>
      <c r="F58" s="96"/>
      <c r="G58" s="96"/>
      <c r="H58" s="96"/>
      <c r="I58" s="96"/>
      <c r="Q58"/>
    </row>
    <row r="59" spans="1:20" x14ac:dyDescent="0.2">
      <c r="G59" s="90"/>
      <c r="H59" s="91"/>
      <c r="I59" s="91"/>
      <c r="R59" s="91"/>
      <c r="S59" s="91"/>
      <c r="T59" s="91"/>
    </row>
    <row r="60" spans="1:20" x14ac:dyDescent="0.2">
      <c r="G60" s="91"/>
      <c r="H60" s="91"/>
      <c r="I60" s="91"/>
    </row>
  </sheetData>
  <mergeCells count="38">
    <mergeCell ref="G59:I59"/>
    <mergeCell ref="R59:T59"/>
    <mergeCell ref="G60:I60"/>
    <mergeCell ref="A57:I57"/>
    <mergeCell ref="A58:I58"/>
    <mergeCell ref="M49:N49"/>
    <mergeCell ref="O49:P49"/>
    <mergeCell ref="Q49:R49"/>
    <mergeCell ref="S49:T49"/>
    <mergeCell ref="L54:T54"/>
    <mergeCell ref="L55:T55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M33:N33"/>
    <mergeCell ref="O33:P33"/>
    <mergeCell ref="Q33:R33"/>
    <mergeCell ref="S33:T33"/>
    <mergeCell ref="M34:N34"/>
    <mergeCell ref="O34:P34"/>
    <mergeCell ref="Q34:R34"/>
    <mergeCell ref="S34:T34"/>
    <mergeCell ref="A2:I2"/>
    <mergeCell ref="L2:T2"/>
    <mergeCell ref="A3:I3"/>
    <mergeCell ref="B5:C5"/>
    <mergeCell ref="D5:E5"/>
    <mergeCell ref="F5:G5"/>
    <mergeCell ref="H5:I5"/>
  </mergeCells>
  <printOptions horizontalCentered="1"/>
  <pageMargins left="0.7" right="0.7" top="0.75" bottom="0.75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9"/>
  <sheetViews>
    <sheetView topLeftCell="A34" zoomScale="95" zoomScaleNormal="95" workbookViewId="0">
      <selection activeCell="A59" sqref="A59:XFD59"/>
    </sheetView>
  </sheetViews>
  <sheetFormatPr defaultRowHeight="12.75" x14ac:dyDescent="0.2"/>
  <cols>
    <col min="1" max="1" width="37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75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420</v>
      </c>
      <c r="C8" s="47">
        <f>B8/B10</f>
        <v>0.49586776859504134</v>
      </c>
      <c r="D8" s="17">
        <v>369</v>
      </c>
      <c r="E8" s="47">
        <f>D8/D10</f>
        <v>0.48361730013106158</v>
      </c>
      <c r="F8" s="17">
        <v>12</v>
      </c>
      <c r="G8" s="47">
        <f>F8/F10</f>
        <v>0.5</v>
      </c>
      <c r="H8" s="17">
        <f>(B8+D8+F8)</f>
        <v>801</v>
      </c>
      <c r="I8" s="48">
        <f>H8/H10</f>
        <v>0.49020807833537333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427</v>
      </c>
      <c r="C9" s="49">
        <f>B9/B10</f>
        <v>0.50413223140495866</v>
      </c>
      <c r="D9" s="17">
        <v>394</v>
      </c>
      <c r="E9" s="49">
        <f>D9/D10</f>
        <v>0.51638269986893837</v>
      </c>
      <c r="F9" s="17">
        <v>12</v>
      </c>
      <c r="G9" s="49">
        <f>F9/F10</f>
        <v>0.5</v>
      </c>
      <c r="H9" s="17">
        <f>(B9+D9+F9)</f>
        <v>833</v>
      </c>
      <c r="I9" s="50">
        <f>H9/H10</f>
        <v>0.50979192166462672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847</v>
      </c>
      <c r="C10" s="32">
        <f t="shared" si="0"/>
        <v>1</v>
      </c>
      <c r="D10" s="20">
        <f t="shared" si="0"/>
        <v>763</v>
      </c>
      <c r="E10" s="32">
        <f t="shared" si="0"/>
        <v>1</v>
      </c>
      <c r="F10" s="20">
        <f t="shared" si="0"/>
        <v>24</v>
      </c>
      <c r="G10" s="32">
        <f t="shared" si="0"/>
        <v>1</v>
      </c>
      <c r="H10" s="20">
        <f t="shared" si="0"/>
        <v>1634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1</v>
      </c>
      <c r="C12" s="47">
        <f>B12/B21</f>
        <v>1.1806375442739079E-3</v>
      </c>
      <c r="D12" s="17">
        <v>0</v>
      </c>
      <c r="E12" s="47">
        <f>D12/D21</f>
        <v>0</v>
      </c>
      <c r="F12" s="17">
        <v>0</v>
      </c>
      <c r="G12" s="47">
        <f>F12/F21</f>
        <v>0</v>
      </c>
      <c r="H12" s="17">
        <f t="shared" ref="H12:H20" si="2">(B12+D12+F12)</f>
        <v>1</v>
      </c>
      <c r="I12" s="48">
        <f>H12/H21</f>
        <v>6.1199510403916763E-4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49</v>
      </c>
      <c r="C13" s="49">
        <f>B13/B21</f>
        <v>5.7851239669421489E-2</v>
      </c>
      <c r="D13" s="17">
        <v>53</v>
      </c>
      <c r="E13" s="49">
        <f>D13/D21</f>
        <v>6.9462647444298822E-2</v>
      </c>
      <c r="F13" s="17">
        <v>0</v>
      </c>
      <c r="G13" s="49">
        <f>F13/F21</f>
        <v>0</v>
      </c>
      <c r="H13" s="17">
        <f t="shared" si="2"/>
        <v>102</v>
      </c>
      <c r="I13" s="50">
        <f>H13/H21</f>
        <v>6.2423500611995107E-2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82</v>
      </c>
      <c r="C14" s="49">
        <f>B14/B21</f>
        <v>9.6812278630460449E-2</v>
      </c>
      <c r="D14" s="17">
        <v>86</v>
      </c>
      <c r="E14" s="49">
        <f>D14/D21</f>
        <v>0.1127129750982962</v>
      </c>
      <c r="F14" s="17">
        <v>4</v>
      </c>
      <c r="G14" s="49">
        <f>F14/F21</f>
        <v>0.16666666666666666</v>
      </c>
      <c r="H14" s="17">
        <f t="shared" si="2"/>
        <v>172</v>
      </c>
      <c r="I14" s="50">
        <f>H14/H21</f>
        <v>0.10526315789473684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77</v>
      </c>
      <c r="C15" s="49">
        <f>B15/B21</f>
        <v>9.0909090909090912E-2</v>
      </c>
      <c r="D15" s="17">
        <v>48</v>
      </c>
      <c r="E15" s="49">
        <f>D15/D21</f>
        <v>6.2909567496723454E-2</v>
      </c>
      <c r="F15" s="17">
        <v>3</v>
      </c>
      <c r="G15" s="49">
        <f>F15/F21</f>
        <v>0.125</v>
      </c>
      <c r="H15" s="17">
        <f t="shared" si="2"/>
        <v>128</v>
      </c>
      <c r="I15" s="50">
        <f>H15/H21</f>
        <v>7.8335373317013457E-2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0</v>
      </c>
      <c r="C16" s="49">
        <f>B16/B21</f>
        <v>0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0</v>
      </c>
      <c r="I16" s="50">
        <f>H16/H21</f>
        <v>0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578</v>
      </c>
      <c r="C17" s="49">
        <f>B17/B21</f>
        <v>0.68240850059031877</v>
      </c>
      <c r="D17" s="17">
        <v>456</v>
      </c>
      <c r="E17" s="49">
        <f>D17/D21</f>
        <v>0.59764089121887287</v>
      </c>
      <c r="F17" s="17">
        <v>16</v>
      </c>
      <c r="G17" s="49">
        <f>F17/F21</f>
        <v>0.66666666666666663</v>
      </c>
      <c r="H17" s="17">
        <f t="shared" si="2"/>
        <v>1050</v>
      </c>
      <c r="I17" s="50">
        <f>H17/H21</f>
        <v>0.64259485924112603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35</v>
      </c>
      <c r="C18" s="49">
        <f>B18/B21</f>
        <v>4.1322314049586778E-2</v>
      </c>
      <c r="D18" s="17">
        <v>20</v>
      </c>
      <c r="E18" s="49">
        <f>D18/D21</f>
        <v>2.621231979030144E-2</v>
      </c>
      <c r="F18" s="17">
        <v>0</v>
      </c>
      <c r="G18" s="49">
        <f>F18/F21</f>
        <v>0</v>
      </c>
      <c r="H18" s="17">
        <f t="shared" si="2"/>
        <v>55</v>
      </c>
      <c r="I18" s="50">
        <f>H18/H21</f>
        <v>3.3659730722154224E-2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15</v>
      </c>
      <c r="C19" s="49">
        <f>B19/B21</f>
        <v>1.770956316410862E-2</v>
      </c>
      <c r="D19" s="17">
        <v>93</v>
      </c>
      <c r="E19" s="49">
        <f>D19/D21</f>
        <v>0.1218872870249017</v>
      </c>
      <c r="F19" s="17">
        <v>1</v>
      </c>
      <c r="G19" s="49">
        <f>F19/F21</f>
        <v>4.1666666666666664E-2</v>
      </c>
      <c r="H19" s="17">
        <f t="shared" si="2"/>
        <v>109</v>
      </c>
      <c r="I19" s="50">
        <f>H19/H21</f>
        <v>6.6707466340269278E-2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10</v>
      </c>
      <c r="C20" s="49">
        <f>B20/B21</f>
        <v>1.1806375442739079E-2</v>
      </c>
      <c r="D20" s="17">
        <v>7</v>
      </c>
      <c r="E20" s="49">
        <f>D20/D21</f>
        <v>9.1743119266055051E-3</v>
      </c>
      <c r="F20" s="17">
        <v>0</v>
      </c>
      <c r="G20" s="49">
        <f>F20/F21</f>
        <v>0</v>
      </c>
      <c r="H20" s="17">
        <f t="shared" si="2"/>
        <v>17</v>
      </c>
      <c r="I20" s="50">
        <f>H20/H21</f>
        <v>1.0403916768665851E-2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847</v>
      </c>
      <c r="C21" s="51">
        <f t="shared" si="4"/>
        <v>1</v>
      </c>
      <c r="D21" s="20">
        <f t="shared" si="4"/>
        <v>763</v>
      </c>
      <c r="E21" s="51">
        <f t="shared" si="4"/>
        <v>1</v>
      </c>
      <c r="F21" s="20">
        <f t="shared" si="4"/>
        <v>24</v>
      </c>
      <c r="G21" s="51">
        <f t="shared" si="4"/>
        <v>0.99999999999999989</v>
      </c>
      <c r="H21" s="20">
        <f t="shared" si="4"/>
        <v>1634</v>
      </c>
      <c r="I21" s="52">
        <f t="shared" si="4"/>
        <v>0.99999999999999989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3.3333333333333335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1.1806375442739079E-3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1</v>
      </c>
      <c r="I23" s="48">
        <f>H23/H33</f>
        <v>6.1199510403916763E-4</v>
      </c>
      <c r="K23" s="16"/>
      <c r="L23" s="23" t="s">
        <v>18</v>
      </c>
      <c r="M23" s="1">
        <v>265</v>
      </c>
      <c r="N23" s="28">
        <f t="shared" si="5"/>
        <v>11.041666666666666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48</v>
      </c>
      <c r="C24" s="47">
        <f>B24/B33</f>
        <v>5.667060212514758E-2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48</v>
      </c>
      <c r="I24" s="48">
        <f>H24/H33</f>
        <v>2.937576499388005E-2</v>
      </c>
      <c r="K24" s="16"/>
      <c r="L24" s="23" t="s">
        <v>19</v>
      </c>
      <c r="M24" s="1">
        <v>263</v>
      </c>
      <c r="N24" s="28">
        <f t="shared" si="5"/>
        <v>10.958333333333334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163</v>
      </c>
      <c r="C25" s="47">
        <f>B25/B33</f>
        <v>0.19244391971664698</v>
      </c>
      <c r="D25" s="17">
        <v>7</v>
      </c>
      <c r="E25" s="47">
        <f>D25/D33</f>
        <v>9.1743119266055051E-3</v>
      </c>
      <c r="F25" s="17">
        <v>0</v>
      </c>
      <c r="G25" s="47">
        <f>F25/F33</f>
        <v>0</v>
      </c>
      <c r="H25" s="17">
        <f t="shared" si="7"/>
        <v>170</v>
      </c>
      <c r="I25" s="48">
        <f>H25/H33</f>
        <v>0.10403916768665851</v>
      </c>
      <c r="K25" s="16"/>
      <c r="L25" s="23" t="s">
        <v>20</v>
      </c>
      <c r="M25" s="1">
        <v>202</v>
      </c>
      <c r="N25" s="28">
        <f t="shared" si="5"/>
        <v>8.4166666666666661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195</v>
      </c>
      <c r="C26" s="47">
        <f>B26/B33</f>
        <v>0.23022432113341204</v>
      </c>
      <c r="D26" s="17">
        <v>117</v>
      </c>
      <c r="E26" s="47">
        <f>D26/D33</f>
        <v>0.15334207077326342</v>
      </c>
      <c r="F26" s="17">
        <v>0</v>
      </c>
      <c r="G26" s="47">
        <f>F26/F33</f>
        <v>0</v>
      </c>
      <c r="H26" s="17">
        <f t="shared" si="7"/>
        <v>312</v>
      </c>
      <c r="I26" s="48">
        <f>H26/H33</f>
        <v>0.19094247246022031</v>
      </c>
      <c r="K26" s="16"/>
      <c r="L26" s="23" t="s">
        <v>21</v>
      </c>
      <c r="M26" s="1">
        <v>145</v>
      </c>
      <c r="N26" s="28">
        <f t="shared" si="5"/>
        <v>6.041666666666667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150</v>
      </c>
      <c r="C27" s="47">
        <f>B27/B33</f>
        <v>0.17709563164108619</v>
      </c>
      <c r="D27" s="17">
        <v>171</v>
      </c>
      <c r="E27" s="47">
        <f>D27/D33</f>
        <v>0.22411533420707733</v>
      </c>
      <c r="F27" s="17">
        <v>2</v>
      </c>
      <c r="G27" s="47">
        <f>F27/F33</f>
        <v>8.3333333333333329E-2</v>
      </c>
      <c r="H27" s="17">
        <f t="shared" si="7"/>
        <v>323</v>
      </c>
      <c r="I27" s="48">
        <f>H27/H33</f>
        <v>0.19767441860465115</v>
      </c>
      <c r="K27" s="16"/>
      <c r="L27" s="23" t="s">
        <v>22</v>
      </c>
      <c r="M27" s="1">
        <v>79</v>
      </c>
      <c r="N27" s="28">
        <f t="shared" si="5"/>
        <v>3.2916666666666665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122</v>
      </c>
      <c r="C28" s="47">
        <f>B28/B33</f>
        <v>0.14403778040141677</v>
      </c>
      <c r="D28" s="17">
        <v>153</v>
      </c>
      <c r="E28" s="47">
        <f>D28/D33</f>
        <v>0.20052424639580602</v>
      </c>
      <c r="F28" s="17">
        <v>6</v>
      </c>
      <c r="G28" s="47">
        <f>F28/F33</f>
        <v>0.25</v>
      </c>
      <c r="H28" s="17">
        <f t="shared" si="7"/>
        <v>281</v>
      </c>
      <c r="I28" s="48">
        <f>H28/H33</f>
        <v>0.17197062423500611</v>
      </c>
      <c r="K28" s="16"/>
      <c r="L28" s="23" t="s">
        <v>23</v>
      </c>
      <c r="M28" s="1">
        <v>103</v>
      </c>
      <c r="N28" s="28">
        <f t="shared" si="5"/>
        <v>4.291666666666667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66</v>
      </c>
      <c r="C29" s="47">
        <f>B29/B33</f>
        <v>7.792207792207792E-2</v>
      </c>
      <c r="D29" s="17">
        <v>112</v>
      </c>
      <c r="E29" s="47">
        <f>D29/D33</f>
        <v>0.14678899082568808</v>
      </c>
      <c r="F29" s="17">
        <v>4</v>
      </c>
      <c r="G29" s="47">
        <f>F29/F33</f>
        <v>0.16666666666666666</v>
      </c>
      <c r="H29" s="17">
        <f t="shared" si="7"/>
        <v>182</v>
      </c>
      <c r="I29" s="48">
        <f>H29/H33</f>
        <v>0.11138310893512852</v>
      </c>
      <c r="K29" s="16"/>
      <c r="L29" s="23" t="s">
        <v>24</v>
      </c>
      <c r="M29" s="1">
        <v>48</v>
      </c>
      <c r="N29" s="28">
        <f t="shared" si="5"/>
        <v>2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77</v>
      </c>
      <c r="C30" s="47">
        <f>B30/B33</f>
        <v>9.0909090909090912E-2</v>
      </c>
      <c r="D30" s="17">
        <v>135</v>
      </c>
      <c r="E30" s="47">
        <f>D30/D33</f>
        <v>0.17693315858453473</v>
      </c>
      <c r="F30" s="17">
        <v>7</v>
      </c>
      <c r="G30" s="47">
        <f>F30/F33</f>
        <v>0.29166666666666669</v>
      </c>
      <c r="H30" s="17">
        <f t="shared" si="7"/>
        <v>219</v>
      </c>
      <c r="I30" s="48">
        <f>H30/H33</f>
        <v>0.13402692778457773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24</v>
      </c>
      <c r="C31" s="47">
        <f>B31/B33</f>
        <v>2.833530106257379E-2</v>
      </c>
      <c r="D31" s="17">
        <v>62</v>
      </c>
      <c r="E31" s="47">
        <f>D31/D33</f>
        <v>8.1258191349934464E-2</v>
      </c>
      <c r="F31" s="17">
        <v>4</v>
      </c>
      <c r="G31" s="47">
        <f>F31/F33</f>
        <v>0.16666666666666666</v>
      </c>
      <c r="H31" s="17">
        <f t="shared" si="7"/>
        <v>90</v>
      </c>
      <c r="I31" s="48">
        <f>H31/H33</f>
        <v>5.5079559363525092E-2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49.374999999999993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1</v>
      </c>
      <c r="C32" s="47">
        <f>B32/B33</f>
        <v>1.1806375442739079E-3</v>
      </c>
      <c r="D32" s="17">
        <v>6</v>
      </c>
      <c r="E32" s="47">
        <f>D32/D33</f>
        <v>7.8636959370904317E-3</v>
      </c>
      <c r="F32" s="17">
        <v>1</v>
      </c>
      <c r="G32" s="47">
        <f>F32/F33</f>
        <v>4.1666666666666664E-2</v>
      </c>
      <c r="H32" s="17">
        <f t="shared" si="7"/>
        <v>8</v>
      </c>
      <c r="I32" s="48">
        <f>H32/H33</f>
        <v>4.8959608323133411E-3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847</v>
      </c>
      <c r="C33" s="32">
        <f t="shared" si="9"/>
        <v>1.0000000000000002</v>
      </c>
      <c r="D33" s="20">
        <f t="shared" si="9"/>
        <v>763</v>
      </c>
      <c r="E33" s="32">
        <f t="shared" si="9"/>
        <v>1</v>
      </c>
      <c r="F33" s="20">
        <f t="shared" si="9"/>
        <v>24</v>
      </c>
      <c r="G33" s="32">
        <f t="shared" si="9"/>
        <v>1</v>
      </c>
      <c r="H33" s="17">
        <f t="shared" si="9"/>
        <v>1634</v>
      </c>
      <c r="I33" s="33">
        <f t="shared" si="9"/>
        <v>0.99999999999999989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28.62</v>
      </c>
      <c r="C35" s="98"/>
      <c r="D35" s="97">
        <v>34.78</v>
      </c>
      <c r="E35" s="98"/>
      <c r="F35" s="97">
        <v>42.49</v>
      </c>
      <c r="G35" s="98"/>
      <c r="H35" s="97">
        <v>31.7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8.7799999999999994</v>
      </c>
      <c r="C36" s="101"/>
      <c r="D36" s="100">
        <v>9.89</v>
      </c>
      <c r="E36" s="101"/>
      <c r="F36" s="100">
        <v>10.61</v>
      </c>
      <c r="G36" s="101"/>
      <c r="H36" s="100">
        <v>9.91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690</v>
      </c>
      <c r="C38" s="49">
        <f>B38/B41</f>
        <v>0.81463990554899646</v>
      </c>
      <c r="D38" s="17">
        <v>489</v>
      </c>
      <c r="E38" s="49">
        <f>D38/D41</f>
        <v>0.64089121887287026</v>
      </c>
      <c r="F38" s="17">
        <v>21</v>
      </c>
      <c r="G38" s="49">
        <f>F38/F41</f>
        <v>0.875</v>
      </c>
      <c r="H38" s="17">
        <f t="shared" ref="H38:H40" si="10">(B38+D38+F38)</f>
        <v>1200</v>
      </c>
      <c r="I38" s="50">
        <f>H38/H41</f>
        <v>0.73439412484700117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15</v>
      </c>
      <c r="C39" s="49">
        <f>B39/B41</f>
        <v>1.770956316410862E-2</v>
      </c>
      <c r="D39" s="17">
        <v>93</v>
      </c>
      <c r="E39" s="49">
        <f>D39/D41</f>
        <v>0.1218872870249017</v>
      </c>
      <c r="F39" s="17">
        <v>1</v>
      </c>
      <c r="G39" s="49">
        <f>F39/F41</f>
        <v>4.1666666666666664E-2</v>
      </c>
      <c r="H39" s="17">
        <f t="shared" si="10"/>
        <v>109</v>
      </c>
      <c r="I39" s="50">
        <f>H39/H41</f>
        <v>6.6707466340269278E-2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142</v>
      </c>
      <c r="C40" s="49">
        <f>B40/B41</f>
        <v>0.16765053128689492</v>
      </c>
      <c r="D40" s="17">
        <v>181</v>
      </c>
      <c r="E40" s="49">
        <f>D40/D41</f>
        <v>0.23722149410222804</v>
      </c>
      <c r="F40" s="17">
        <v>2</v>
      </c>
      <c r="G40" s="49">
        <f>F40/F41</f>
        <v>8.3333333333333329E-2</v>
      </c>
      <c r="H40" s="17">
        <f t="shared" si="10"/>
        <v>325</v>
      </c>
      <c r="I40" s="50">
        <f>H40/H41</f>
        <v>0.19889840881272949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847</v>
      </c>
      <c r="C41" s="51">
        <f t="shared" ref="C41:E41" si="12">SUM(C38:C40)</f>
        <v>1</v>
      </c>
      <c r="D41" s="20">
        <f>SUM(D38:D40)</f>
        <v>763</v>
      </c>
      <c r="E41" s="51">
        <f t="shared" si="12"/>
        <v>1</v>
      </c>
      <c r="F41" s="20">
        <f>SUM(F38:F40)</f>
        <v>24</v>
      </c>
      <c r="G41" s="51">
        <f t="shared" ref="G41" si="13">SUM(G38:G40)</f>
        <v>1</v>
      </c>
      <c r="H41" s="20">
        <f>SUM(H38:H40)</f>
        <v>1634</v>
      </c>
      <c r="I41" s="52">
        <f t="shared" ref="I41" si="14">SUM(I38:I40)</f>
        <v>0.99999999999999989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427</v>
      </c>
      <c r="C43" s="56">
        <f>B43/B45</f>
        <v>0.50413223140495866</v>
      </c>
      <c r="D43" s="17">
        <v>228</v>
      </c>
      <c r="E43" s="56">
        <f>D43/D45</f>
        <v>0.29882044560943644</v>
      </c>
      <c r="F43" s="17">
        <v>1</v>
      </c>
      <c r="G43" s="56">
        <f>F43/F45</f>
        <v>4.1666666666666664E-2</v>
      </c>
      <c r="H43" s="17">
        <f t="shared" ref="H43:H44" si="15">(B43+D43+F43)</f>
        <v>656</v>
      </c>
      <c r="I43" s="81">
        <f>H43/H45</f>
        <v>0.40146878824969401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420</v>
      </c>
      <c r="C44" s="49">
        <f>B44/B45</f>
        <v>0.49586776859504134</v>
      </c>
      <c r="D44" s="17">
        <v>535</v>
      </c>
      <c r="E44" s="49">
        <f>D44/D45</f>
        <v>0.70117955439056356</v>
      </c>
      <c r="F44" s="17">
        <v>23</v>
      </c>
      <c r="G44" s="49">
        <f>F44/F45</f>
        <v>0.95833333333333337</v>
      </c>
      <c r="H44" s="17">
        <f t="shared" si="15"/>
        <v>978</v>
      </c>
      <c r="I44" s="50">
        <f>H44/H45</f>
        <v>0.59853121175030599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847</v>
      </c>
      <c r="C45" s="57">
        <f t="shared" ref="C45" si="17">SUM(C43:C44)</f>
        <v>1</v>
      </c>
      <c r="D45" s="20">
        <f>SUM(D43:D44)</f>
        <v>763</v>
      </c>
      <c r="E45" s="57">
        <f t="shared" ref="E45" si="18">SUM(E43:E44)</f>
        <v>1</v>
      </c>
      <c r="F45" s="20">
        <f>SUM(F43:F44)</f>
        <v>24</v>
      </c>
      <c r="G45" s="57">
        <f t="shared" ref="G45" si="19">SUM(G43:G44)</f>
        <v>1</v>
      </c>
      <c r="H45" s="17">
        <f>SUM(H43:H44)</f>
        <v>1634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387</v>
      </c>
      <c r="C47" s="56">
        <f>B47/B49</f>
        <v>0.45690672963400236</v>
      </c>
      <c r="D47" s="17">
        <v>441</v>
      </c>
      <c r="E47" s="56">
        <f>D47/D49</f>
        <v>0.57798165137614677</v>
      </c>
      <c r="F47" s="17">
        <v>0</v>
      </c>
      <c r="G47" s="35">
        <v>0</v>
      </c>
      <c r="H47" s="17">
        <f t="shared" ref="H47:H48" si="21">(B47+D47+F47)</f>
        <v>828</v>
      </c>
      <c r="I47" s="81">
        <f>H47/H49</f>
        <v>0.50673194614443084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460</v>
      </c>
      <c r="C48" s="49">
        <f>B48/B49</f>
        <v>0.54309327036599764</v>
      </c>
      <c r="D48" s="17">
        <v>322</v>
      </c>
      <c r="E48" s="49">
        <f>D48/D49</f>
        <v>0.42201834862385323</v>
      </c>
      <c r="F48" s="17">
        <v>24</v>
      </c>
      <c r="G48" s="30">
        <v>1</v>
      </c>
      <c r="H48" s="17">
        <f t="shared" si="21"/>
        <v>806</v>
      </c>
      <c r="I48" s="50">
        <f>H48/H49</f>
        <v>0.49326805385556916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847</v>
      </c>
      <c r="C49" s="57">
        <f t="shared" ref="C49" si="23">SUM(C47:C48)</f>
        <v>1</v>
      </c>
      <c r="D49" s="20">
        <f>SUM(D47:D48)</f>
        <v>763</v>
      </c>
      <c r="E49" s="57">
        <f t="shared" ref="E49" si="24">SUM(E47:E48)</f>
        <v>1</v>
      </c>
      <c r="F49" s="20">
        <f>SUM(F47:F48)</f>
        <v>24</v>
      </c>
      <c r="G49" s="36">
        <v>1</v>
      </c>
      <c r="H49" s="17">
        <f>SUM(H47:H48)</f>
        <v>1634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598.70000000000005</v>
      </c>
      <c r="C51" s="120"/>
      <c r="D51" s="128">
        <v>594.70000000000005</v>
      </c>
      <c r="E51" s="129"/>
      <c r="F51" s="92">
        <v>15.83</v>
      </c>
      <c r="G51" s="126"/>
      <c r="H51" s="127">
        <v>1209.2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828</v>
      </c>
      <c r="C53" s="56">
        <f>B53/B55</f>
        <v>0.97756788665879579</v>
      </c>
      <c r="D53" s="17">
        <v>702</v>
      </c>
      <c r="E53" s="56">
        <f>D53/D55</f>
        <v>0.92005242463958059</v>
      </c>
      <c r="F53" s="17">
        <v>24</v>
      </c>
      <c r="G53" s="56">
        <f>F53/F55</f>
        <v>1</v>
      </c>
      <c r="H53" s="17">
        <f t="shared" ref="H53:H54" si="26">(B53+D53+F53)</f>
        <v>1554</v>
      </c>
      <c r="I53" s="81">
        <f>H53/H55</f>
        <v>0.9510403916768666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19</v>
      </c>
      <c r="C54" s="49">
        <f>B54/B55</f>
        <v>2.2432113341204249E-2</v>
      </c>
      <c r="D54" s="17">
        <v>61</v>
      </c>
      <c r="E54" s="49">
        <f>D54/D55</f>
        <v>7.9947575360419396E-2</v>
      </c>
      <c r="F54" s="17">
        <v>0</v>
      </c>
      <c r="G54" s="49">
        <f>F54/F55</f>
        <v>0</v>
      </c>
      <c r="H54" s="17">
        <f t="shared" si="26"/>
        <v>80</v>
      </c>
      <c r="I54" s="50">
        <f>H54/H55</f>
        <v>4.8959608323133418E-2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847</v>
      </c>
      <c r="C55" s="83">
        <f t="shared" ref="C55" si="28">SUM(C53:C54)</f>
        <v>1</v>
      </c>
      <c r="D55" s="70">
        <f>SUM(D53:D54)</f>
        <v>763</v>
      </c>
      <c r="E55" s="83">
        <f t="shared" ref="E55" si="29">SUM(E53:E54)</f>
        <v>1</v>
      </c>
      <c r="F55" s="70">
        <f>SUM(F53:F54)</f>
        <v>24</v>
      </c>
      <c r="G55" s="83">
        <f t="shared" ref="G55" si="30">SUM(G53:G54)</f>
        <v>1</v>
      </c>
      <c r="H55" s="70">
        <f>SUM(H53:H54)</f>
        <v>1634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8" t="s">
        <v>77</v>
      </c>
      <c r="B57" s="88"/>
      <c r="C57" s="88"/>
      <c r="D57" s="88"/>
      <c r="E57" s="88"/>
      <c r="F57" s="86"/>
      <c r="G57" s="88"/>
      <c r="H57" s="88"/>
      <c r="I57" s="88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</sheetData>
  <mergeCells count="35">
    <mergeCell ref="A58:I58"/>
    <mergeCell ref="M49:N49"/>
    <mergeCell ref="O49:P49"/>
    <mergeCell ref="Q49:R49"/>
    <mergeCell ref="S49:T49"/>
    <mergeCell ref="L54:T54"/>
    <mergeCell ref="L55:T55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A59:I59"/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</mergeCells>
  <printOptions horizontalCentered="1"/>
  <pageMargins left="0.7" right="0.7" top="0.75" bottom="0.75" header="0.3" footer="0.3"/>
  <pageSetup scale="85" orientation="portrait" r:id="rId1"/>
  <ignoredErrors>
    <ignoredError sqref="H8:H9 H12:H20 H23:H32 H38:I50 H52:I54 I5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9"/>
  <sheetViews>
    <sheetView topLeftCell="A28" zoomScale="95" zoomScaleNormal="95" workbookViewId="0">
      <selection activeCell="A59" sqref="A59:XFD59"/>
    </sheetView>
  </sheetViews>
  <sheetFormatPr defaultRowHeight="12.75" x14ac:dyDescent="0.2"/>
  <cols>
    <col min="1" max="1" width="37.855468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78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392</v>
      </c>
      <c r="C8" s="47">
        <f>B8/B10</f>
        <v>0.49494949494949497</v>
      </c>
      <c r="D8" s="17">
        <v>296</v>
      </c>
      <c r="E8" s="47">
        <f>D8/D10</f>
        <v>0.44377811094452774</v>
      </c>
      <c r="F8" s="17">
        <v>22</v>
      </c>
      <c r="G8" s="47">
        <f>F8/F10</f>
        <v>0.62857142857142856</v>
      </c>
      <c r="H8" s="17">
        <f>(B8+D8+F8)</f>
        <v>710</v>
      </c>
      <c r="I8" s="48">
        <f>H8/H10</f>
        <v>0.47523427041499333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400</v>
      </c>
      <c r="C9" s="49">
        <f>B9/B10</f>
        <v>0.50505050505050508</v>
      </c>
      <c r="D9" s="17">
        <v>371</v>
      </c>
      <c r="E9" s="49">
        <f>D9/D10</f>
        <v>0.55622188905547232</v>
      </c>
      <c r="F9" s="17">
        <v>13</v>
      </c>
      <c r="G9" s="49">
        <f>F9/F10</f>
        <v>0.37142857142857144</v>
      </c>
      <c r="H9" s="17">
        <f>(B9+D9+F9)</f>
        <v>784</v>
      </c>
      <c r="I9" s="50">
        <f>H9/H10</f>
        <v>0.52476572958500667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792</v>
      </c>
      <c r="C10" s="32">
        <f t="shared" si="0"/>
        <v>1</v>
      </c>
      <c r="D10" s="20">
        <f t="shared" si="0"/>
        <v>667</v>
      </c>
      <c r="E10" s="32">
        <f t="shared" si="0"/>
        <v>1</v>
      </c>
      <c r="F10" s="20">
        <f t="shared" si="0"/>
        <v>35</v>
      </c>
      <c r="G10" s="32">
        <f t="shared" si="0"/>
        <v>1</v>
      </c>
      <c r="H10" s="20">
        <f t="shared" si="0"/>
        <v>1494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3</v>
      </c>
      <c r="C12" s="47">
        <f>B12/B21</f>
        <v>3.787878787878788E-3</v>
      </c>
      <c r="D12" s="17">
        <v>0</v>
      </c>
      <c r="E12" s="47">
        <f>D12/D21</f>
        <v>0</v>
      </c>
      <c r="F12" s="17">
        <v>0</v>
      </c>
      <c r="G12" s="47">
        <f>F12/F21</f>
        <v>0</v>
      </c>
      <c r="H12" s="17">
        <f t="shared" ref="H12:H20" si="2">(B12+D12+F12)</f>
        <v>3</v>
      </c>
      <c r="I12" s="48">
        <f>H12/H21</f>
        <v>2.008032128514056E-3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36</v>
      </c>
      <c r="C13" s="49">
        <f>B13/B21</f>
        <v>4.5454545454545456E-2</v>
      </c>
      <c r="D13" s="17">
        <v>43</v>
      </c>
      <c r="E13" s="49">
        <f>D13/D21</f>
        <v>6.4467766116941536E-2</v>
      </c>
      <c r="F13" s="17">
        <v>0</v>
      </c>
      <c r="G13" s="49">
        <f>F13/F21</f>
        <v>0</v>
      </c>
      <c r="H13" s="17">
        <f t="shared" si="2"/>
        <v>79</v>
      </c>
      <c r="I13" s="50">
        <f>H13/H21</f>
        <v>5.2878179384203479E-2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107</v>
      </c>
      <c r="C14" s="49">
        <f>B14/B21</f>
        <v>0.13510101010101011</v>
      </c>
      <c r="D14" s="17">
        <v>67</v>
      </c>
      <c r="E14" s="49">
        <f>D14/D21</f>
        <v>0.10044977511244378</v>
      </c>
      <c r="F14" s="17">
        <v>6</v>
      </c>
      <c r="G14" s="49">
        <f>F14/F21</f>
        <v>0.17142857142857143</v>
      </c>
      <c r="H14" s="17">
        <f t="shared" si="2"/>
        <v>180</v>
      </c>
      <c r="I14" s="50">
        <f>H14/H21</f>
        <v>0.12048192771084337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75</v>
      </c>
      <c r="C15" s="49">
        <f>B15/B21</f>
        <v>9.4696969696969696E-2</v>
      </c>
      <c r="D15" s="17">
        <v>40</v>
      </c>
      <c r="E15" s="49">
        <f>D15/D21</f>
        <v>5.9970014992503748E-2</v>
      </c>
      <c r="F15" s="17">
        <v>4</v>
      </c>
      <c r="G15" s="49">
        <f>F15/F21</f>
        <v>0.11428571428571428</v>
      </c>
      <c r="H15" s="17">
        <f t="shared" si="2"/>
        <v>119</v>
      </c>
      <c r="I15" s="50">
        <f>H15/H21</f>
        <v>7.9651941097724235E-2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0</v>
      </c>
      <c r="C16" s="49">
        <f>B16/B21</f>
        <v>0</v>
      </c>
      <c r="D16" s="17">
        <v>1</v>
      </c>
      <c r="E16" s="49">
        <f>D16/D21</f>
        <v>1.4992503748125937E-3</v>
      </c>
      <c r="F16" s="17">
        <v>0</v>
      </c>
      <c r="G16" s="49">
        <f>F16/F21</f>
        <v>0</v>
      </c>
      <c r="H16" s="17">
        <f t="shared" si="2"/>
        <v>1</v>
      </c>
      <c r="I16" s="50">
        <f>H16/H21</f>
        <v>6.6934404283801872E-4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514</v>
      </c>
      <c r="C17" s="49">
        <f>B17/B21</f>
        <v>0.64898989898989901</v>
      </c>
      <c r="D17" s="17">
        <v>426</v>
      </c>
      <c r="E17" s="49">
        <f>D17/D21</f>
        <v>0.63868065967016496</v>
      </c>
      <c r="F17" s="17">
        <v>24</v>
      </c>
      <c r="G17" s="49">
        <f>F17/F21</f>
        <v>0.68571428571428572</v>
      </c>
      <c r="H17" s="17">
        <f>(B17+D17+F17)</f>
        <v>964</v>
      </c>
      <c r="I17" s="50">
        <f>H17/H21</f>
        <v>0.6452476572958501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33</v>
      </c>
      <c r="C18" s="49">
        <f>B18/B21</f>
        <v>4.1666666666666664E-2</v>
      </c>
      <c r="D18" s="17">
        <v>17</v>
      </c>
      <c r="E18" s="49">
        <f>D18/D21</f>
        <v>2.5487256371814093E-2</v>
      </c>
      <c r="F18" s="17">
        <v>0</v>
      </c>
      <c r="G18" s="49">
        <f>F18/F21</f>
        <v>0</v>
      </c>
      <c r="H18" s="17">
        <f t="shared" si="2"/>
        <v>50</v>
      </c>
      <c r="I18" s="50">
        <f>H18/H21</f>
        <v>3.3467202141900937E-2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15</v>
      </c>
      <c r="C19" s="49">
        <f>B19/B21</f>
        <v>1.893939393939394E-2</v>
      </c>
      <c r="D19" s="17">
        <v>63</v>
      </c>
      <c r="E19" s="49">
        <f>D19/D21</f>
        <v>9.4452773613193403E-2</v>
      </c>
      <c r="F19" s="17">
        <v>1</v>
      </c>
      <c r="G19" s="49">
        <f>F19/F21</f>
        <v>2.8571428571428571E-2</v>
      </c>
      <c r="H19" s="17">
        <f t="shared" si="2"/>
        <v>79</v>
      </c>
      <c r="I19" s="50">
        <f>H19/H21</f>
        <v>5.2878179384203479E-2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9</v>
      </c>
      <c r="C20" s="49">
        <f>B20/B21</f>
        <v>1.1363636363636364E-2</v>
      </c>
      <c r="D20" s="17">
        <v>10</v>
      </c>
      <c r="E20" s="49">
        <f>D20/D21</f>
        <v>1.4992503748125937E-2</v>
      </c>
      <c r="F20" s="17">
        <v>0</v>
      </c>
      <c r="G20" s="49">
        <f>F20/F21</f>
        <v>0</v>
      </c>
      <c r="H20" s="17">
        <f t="shared" si="2"/>
        <v>19</v>
      </c>
      <c r="I20" s="50">
        <f>H20/H21</f>
        <v>1.2717536813922356E-2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792</v>
      </c>
      <c r="C21" s="51">
        <f t="shared" si="4"/>
        <v>1</v>
      </c>
      <c r="D21" s="20">
        <f t="shared" si="4"/>
        <v>667</v>
      </c>
      <c r="E21" s="51">
        <f t="shared" si="4"/>
        <v>1</v>
      </c>
      <c r="F21" s="20">
        <f t="shared" si="4"/>
        <v>35</v>
      </c>
      <c r="G21" s="51">
        <f t="shared" si="4"/>
        <v>1</v>
      </c>
      <c r="H21" s="20">
        <f t="shared" si="4"/>
        <v>1494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3.3333333333333335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0</v>
      </c>
      <c r="C23" s="47">
        <f>B23/B33</f>
        <v>0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0</v>
      </c>
      <c r="I23" s="48">
        <f>H23/H33</f>
        <v>0</v>
      </c>
      <c r="K23" s="16"/>
      <c r="L23" s="23" t="s">
        <v>18</v>
      </c>
      <c r="M23" s="1">
        <v>265</v>
      </c>
      <c r="N23" s="28">
        <f t="shared" si="5"/>
        <v>11.041666666666666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40</v>
      </c>
      <c r="C24" s="47">
        <f>B24/B33</f>
        <v>5.0505050505050504E-2</v>
      </c>
      <c r="D24" s="17">
        <v>1</v>
      </c>
      <c r="E24" s="47">
        <f>D24/D33</f>
        <v>1.4992503748125937E-3</v>
      </c>
      <c r="F24" s="17">
        <v>0</v>
      </c>
      <c r="G24" s="47">
        <f>F24/F33</f>
        <v>0</v>
      </c>
      <c r="H24" s="17">
        <f t="shared" si="7"/>
        <v>41</v>
      </c>
      <c r="I24" s="48">
        <f>H24/H33</f>
        <v>2.744310575635877E-2</v>
      </c>
      <c r="K24" s="16"/>
      <c r="L24" s="23" t="s">
        <v>19</v>
      </c>
      <c r="M24" s="1">
        <v>263</v>
      </c>
      <c r="N24" s="28">
        <f t="shared" si="5"/>
        <v>10.958333333333334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186</v>
      </c>
      <c r="C25" s="47">
        <f>B25/B33</f>
        <v>0.23484848484848486</v>
      </c>
      <c r="D25" s="17">
        <v>2</v>
      </c>
      <c r="E25" s="47">
        <f>D25/D33</f>
        <v>2.9985007496251873E-3</v>
      </c>
      <c r="F25" s="17">
        <v>0</v>
      </c>
      <c r="G25" s="47">
        <f>F25/F33</f>
        <v>0</v>
      </c>
      <c r="H25" s="17">
        <f t="shared" si="7"/>
        <v>188</v>
      </c>
      <c r="I25" s="48">
        <f>H25/H33</f>
        <v>0.12583668005354753</v>
      </c>
      <c r="K25" s="16"/>
      <c r="L25" s="23" t="s">
        <v>20</v>
      </c>
      <c r="M25" s="1">
        <v>202</v>
      </c>
      <c r="N25" s="28">
        <f t="shared" si="5"/>
        <v>8.4166666666666661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185</v>
      </c>
      <c r="C26" s="47">
        <f>B26/B33</f>
        <v>0.23358585858585859</v>
      </c>
      <c r="D26" s="17">
        <v>120</v>
      </c>
      <c r="E26" s="47">
        <f>D26/D33</f>
        <v>0.17991004497751126</v>
      </c>
      <c r="F26" s="17">
        <v>0</v>
      </c>
      <c r="G26" s="47">
        <f>F26/F33</f>
        <v>0</v>
      </c>
      <c r="H26" s="17">
        <f t="shared" si="7"/>
        <v>305</v>
      </c>
      <c r="I26" s="48">
        <f>H26/H33</f>
        <v>0.20414993306559573</v>
      </c>
      <c r="K26" s="16"/>
      <c r="L26" s="23" t="s">
        <v>21</v>
      </c>
      <c r="M26" s="1">
        <v>145</v>
      </c>
      <c r="N26" s="28">
        <f t="shared" si="5"/>
        <v>6.041666666666667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127</v>
      </c>
      <c r="C27" s="47">
        <f>B27/B33</f>
        <v>0.16035353535353536</v>
      </c>
      <c r="D27" s="17">
        <v>165</v>
      </c>
      <c r="E27" s="47">
        <f>D27/D33</f>
        <v>0.24737631184407796</v>
      </c>
      <c r="F27" s="17">
        <v>2</v>
      </c>
      <c r="G27" s="47">
        <f>F27/F33</f>
        <v>5.7142857142857141E-2</v>
      </c>
      <c r="H27" s="17">
        <f t="shared" si="7"/>
        <v>294</v>
      </c>
      <c r="I27" s="48">
        <f>H27/H33</f>
        <v>0.19678714859437751</v>
      </c>
      <c r="K27" s="16"/>
      <c r="L27" s="23" t="s">
        <v>22</v>
      </c>
      <c r="M27" s="1">
        <v>79</v>
      </c>
      <c r="N27" s="28">
        <f t="shared" si="5"/>
        <v>3.2916666666666665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101</v>
      </c>
      <c r="C28" s="47">
        <f>B28/B33</f>
        <v>0.12752525252525251</v>
      </c>
      <c r="D28" s="17">
        <v>114</v>
      </c>
      <c r="E28" s="47">
        <f>D28/D33</f>
        <v>0.17091454272863568</v>
      </c>
      <c r="F28" s="17">
        <v>7</v>
      </c>
      <c r="G28" s="47">
        <f>F28/F33</f>
        <v>0.2</v>
      </c>
      <c r="H28" s="17">
        <f t="shared" si="7"/>
        <v>222</v>
      </c>
      <c r="I28" s="48">
        <f>H28/H33</f>
        <v>0.14859437751004015</v>
      </c>
      <c r="K28" s="16"/>
      <c r="L28" s="23" t="s">
        <v>23</v>
      </c>
      <c r="M28" s="1">
        <v>103</v>
      </c>
      <c r="N28" s="28">
        <f t="shared" si="5"/>
        <v>4.291666666666667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71</v>
      </c>
      <c r="C29" s="47">
        <f>B29/B33</f>
        <v>8.9646464646464641E-2</v>
      </c>
      <c r="D29" s="17">
        <v>88</v>
      </c>
      <c r="E29" s="47">
        <f>D29/D33</f>
        <v>0.13193403298350825</v>
      </c>
      <c r="F29" s="17">
        <v>6</v>
      </c>
      <c r="G29" s="47">
        <f>F29/F33</f>
        <v>0.17142857142857143</v>
      </c>
      <c r="H29" s="17">
        <f t="shared" si="7"/>
        <v>165</v>
      </c>
      <c r="I29" s="48">
        <f>H29/H33</f>
        <v>0.11044176706827309</v>
      </c>
      <c r="K29" s="16"/>
      <c r="L29" s="23" t="s">
        <v>24</v>
      </c>
      <c r="M29" s="1">
        <v>48</v>
      </c>
      <c r="N29" s="28">
        <f t="shared" si="5"/>
        <v>2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57</v>
      </c>
      <c r="C30" s="47">
        <f>B30/B33</f>
        <v>7.1969696969696975E-2</v>
      </c>
      <c r="D30" s="17">
        <v>107</v>
      </c>
      <c r="E30" s="47">
        <f>D30/D33</f>
        <v>0.16041979010494753</v>
      </c>
      <c r="F30" s="17">
        <v>10</v>
      </c>
      <c r="G30" s="47">
        <f>F30/F33</f>
        <v>0.2857142857142857</v>
      </c>
      <c r="H30" s="17">
        <f t="shared" si="7"/>
        <v>174</v>
      </c>
      <c r="I30" s="48">
        <f>H30/H33</f>
        <v>0.11646586345381527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24</v>
      </c>
      <c r="C31" s="47">
        <f>B31/B33</f>
        <v>3.0303030303030304E-2</v>
      </c>
      <c r="D31" s="17">
        <v>64</v>
      </c>
      <c r="E31" s="47">
        <f>D31/D33</f>
        <v>9.5952023988005994E-2</v>
      </c>
      <c r="F31" s="17">
        <v>9</v>
      </c>
      <c r="G31" s="47">
        <f>F31/F33</f>
        <v>0.25714285714285712</v>
      </c>
      <c r="H31" s="17">
        <f t="shared" si="7"/>
        <v>97</v>
      </c>
      <c r="I31" s="48">
        <f>H31/H33</f>
        <v>6.492637215528782E-2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49.374999999999993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1</v>
      </c>
      <c r="C32" s="47">
        <f>B32/B33</f>
        <v>1.2626262626262627E-3</v>
      </c>
      <c r="D32" s="17">
        <v>6</v>
      </c>
      <c r="E32" s="47">
        <f>D32/D33</f>
        <v>8.9955022488755615E-3</v>
      </c>
      <c r="F32" s="17">
        <v>1</v>
      </c>
      <c r="G32" s="47">
        <f>F32/F33</f>
        <v>2.8571428571428571E-2</v>
      </c>
      <c r="H32" s="17">
        <f t="shared" si="7"/>
        <v>8</v>
      </c>
      <c r="I32" s="48">
        <f>H32/H33</f>
        <v>5.3547523427041497E-3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792</v>
      </c>
      <c r="C33" s="32">
        <f t="shared" si="9"/>
        <v>1</v>
      </c>
      <c r="D33" s="20">
        <f t="shared" si="9"/>
        <v>667</v>
      </c>
      <c r="E33" s="32">
        <f t="shared" si="9"/>
        <v>1</v>
      </c>
      <c r="F33" s="20">
        <f t="shared" si="9"/>
        <v>35</v>
      </c>
      <c r="G33" s="32">
        <f t="shared" si="9"/>
        <v>1</v>
      </c>
      <c r="H33" s="17">
        <f t="shared" si="9"/>
        <v>1494</v>
      </c>
      <c r="I33" s="33">
        <f t="shared" si="9"/>
        <v>1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28.15</v>
      </c>
      <c r="C35" s="98"/>
      <c r="D35" s="97">
        <v>34.6</v>
      </c>
      <c r="E35" s="98"/>
      <c r="F35" s="97">
        <v>43.6</v>
      </c>
      <c r="G35" s="98"/>
      <c r="H35" s="97">
        <v>31.39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8.69</v>
      </c>
      <c r="C36" s="101"/>
      <c r="D36" s="100">
        <v>10.41</v>
      </c>
      <c r="E36" s="101"/>
      <c r="F36" s="100">
        <v>10.36</v>
      </c>
      <c r="G36" s="101"/>
      <c r="H36" s="100">
        <v>10.220000000000001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680</v>
      </c>
      <c r="C38" s="49">
        <f>B38/B41</f>
        <v>0.85858585858585856</v>
      </c>
      <c r="D38" s="17">
        <v>438</v>
      </c>
      <c r="E38" s="49">
        <f>D38/D41</f>
        <v>0.656671664167916</v>
      </c>
      <c r="F38" s="17">
        <v>31</v>
      </c>
      <c r="G38" s="49">
        <f>F38/F41</f>
        <v>0.88571428571428568</v>
      </c>
      <c r="H38" s="17">
        <f t="shared" ref="H38:H40" si="10">(B38+D38+F38)</f>
        <v>1149</v>
      </c>
      <c r="I38" s="50">
        <f>H38/H41</f>
        <v>0.76907630522088355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15</v>
      </c>
      <c r="C39" s="49">
        <f>B39/B41</f>
        <v>1.893939393939394E-2</v>
      </c>
      <c r="D39" s="17">
        <v>63</v>
      </c>
      <c r="E39" s="49">
        <f>D39/D41</f>
        <v>9.4452773613193403E-2</v>
      </c>
      <c r="F39" s="17">
        <v>1</v>
      </c>
      <c r="G39" s="49">
        <f>F39/F41</f>
        <v>2.8571428571428571E-2</v>
      </c>
      <c r="H39" s="17">
        <f t="shared" si="10"/>
        <v>79</v>
      </c>
      <c r="I39" s="50">
        <f>H39/H41</f>
        <v>5.2878179384203479E-2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97</v>
      </c>
      <c r="C40" s="49">
        <f>B40/B41</f>
        <v>0.12247474747474747</v>
      </c>
      <c r="D40" s="17">
        <v>166</v>
      </c>
      <c r="E40" s="49">
        <f>D40/D41</f>
        <v>0.24887556221889057</v>
      </c>
      <c r="F40" s="17">
        <v>3</v>
      </c>
      <c r="G40" s="49">
        <f>F40/F41</f>
        <v>8.5714285714285715E-2</v>
      </c>
      <c r="H40" s="17">
        <f t="shared" si="10"/>
        <v>266</v>
      </c>
      <c r="I40" s="50">
        <f>H40/H41</f>
        <v>0.17804551539491298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792</v>
      </c>
      <c r="C41" s="51">
        <f t="shared" ref="C41:E41" si="12">SUM(C38:C40)</f>
        <v>1</v>
      </c>
      <c r="D41" s="20">
        <f>SUM(D38:D40)</f>
        <v>667</v>
      </c>
      <c r="E41" s="51">
        <f t="shared" si="12"/>
        <v>1</v>
      </c>
      <c r="F41" s="20">
        <f>SUM(F38:F40)</f>
        <v>35</v>
      </c>
      <c r="G41" s="51">
        <f t="shared" ref="G41" si="13">SUM(G38:G40)</f>
        <v>1</v>
      </c>
      <c r="H41" s="20">
        <f>SUM(H38:H40)</f>
        <v>1494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401</v>
      </c>
      <c r="C43" s="56">
        <f>B43/B45</f>
        <v>0.50631313131313127</v>
      </c>
      <c r="D43" s="17">
        <v>226</v>
      </c>
      <c r="E43" s="56">
        <f>D43/D45</f>
        <v>0.33883058470764615</v>
      </c>
      <c r="F43" s="17">
        <v>6</v>
      </c>
      <c r="G43" s="56">
        <f>F43/F45</f>
        <v>0.17142857142857143</v>
      </c>
      <c r="H43" s="17">
        <f t="shared" ref="H43:H44" si="15">(B43+D43+F43)</f>
        <v>633</v>
      </c>
      <c r="I43" s="81">
        <f>H43/H45</f>
        <v>0.42369477911646586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391</v>
      </c>
      <c r="C44" s="49">
        <f>B44/B45</f>
        <v>0.49368686868686867</v>
      </c>
      <c r="D44" s="17">
        <v>441</v>
      </c>
      <c r="E44" s="49">
        <f>D44/D45</f>
        <v>0.66116941529235385</v>
      </c>
      <c r="F44" s="17">
        <v>29</v>
      </c>
      <c r="G44" s="49">
        <f>F44/F45</f>
        <v>0.82857142857142863</v>
      </c>
      <c r="H44" s="17">
        <f t="shared" si="15"/>
        <v>861</v>
      </c>
      <c r="I44" s="50">
        <f>H44/H45</f>
        <v>0.57630522088353409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792</v>
      </c>
      <c r="C45" s="57">
        <f t="shared" ref="C45" si="17">SUM(C43:C44)</f>
        <v>1</v>
      </c>
      <c r="D45" s="20">
        <f>SUM(D43:D44)</f>
        <v>667</v>
      </c>
      <c r="E45" s="57">
        <f t="shared" ref="E45" si="18">SUM(E43:E44)</f>
        <v>1</v>
      </c>
      <c r="F45" s="20">
        <f>SUM(F43:F44)</f>
        <v>35</v>
      </c>
      <c r="G45" s="57">
        <f t="shared" ref="G45" si="19">SUM(G43:G44)</f>
        <v>1</v>
      </c>
      <c r="H45" s="17">
        <f>SUM(H43:H44)</f>
        <v>1494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319</v>
      </c>
      <c r="C47" s="56">
        <f>B47/B49</f>
        <v>0.40277777777777779</v>
      </c>
      <c r="D47" s="17">
        <v>386</v>
      </c>
      <c r="E47" s="56">
        <f>D47/D49</f>
        <v>0.5787106446776612</v>
      </c>
      <c r="F47" s="17">
        <v>0</v>
      </c>
      <c r="G47" s="35">
        <v>0</v>
      </c>
      <c r="H47" s="17">
        <f t="shared" ref="H47:H48" si="21">(B47+D47+F47)</f>
        <v>705</v>
      </c>
      <c r="I47" s="81">
        <f>H47/H49</f>
        <v>0.4718875502008032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473</v>
      </c>
      <c r="C48" s="49">
        <f>B48/B49</f>
        <v>0.59722222222222221</v>
      </c>
      <c r="D48" s="17">
        <v>281</v>
      </c>
      <c r="E48" s="49">
        <f>D48/D49</f>
        <v>0.42128935532233885</v>
      </c>
      <c r="F48" s="17">
        <v>35</v>
      </c>
      <c r="G48" s="30">
        <v>1</v>
      </c>
      <c r="H48" s="17">
        <f t="shared" si="21"/>
        <v>789</v>
      </c>
      <c r="I48" s="50">
        <f>H48/H49</f>
        <v>0.5281124497991968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792</v>
      </c>
      <c r="C49" s="57">
        <f t="shared" ref="C49" si="23">SUM(C47:C48)</f>
        <v>1</v>
      </c>
      <c r="D49" s="20">
        <f>SUM(D47:D48)</f>
        <v>667</v>
      </c>
      <c r="E49" s="57">
        <f t="shared" ref="E49" si="24">SUM(E47:E48)</f>
        <v>1</v>
      </c>
      <c r="F49" s="20">
        <f>SUM(F47:F48)</f>
        <v>35</v>
      </c>
      <c r="G49" s="36">
        <v>1</v>
      </c>
      <c r="H49" s="17">
        <f>SUM(H47:H48)</f>
        <v>1494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560.5</v>
      </c>
      <c r="C51" s="120"/>
      <c r="D51" s="128">
        <v>531.5</v>
      </c>
      <c r="E51" s="129"/>
      <c r="F51" s="92">
        <v>14.2</v>
      </c>
      <c r="G51" s="126"/>
      <c r="H51" s="127">
        <v>1106.2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773</v>
      </c>
      <c r="C53" s="56">
        <f>B53/B55</f>
        <v>0.97601010101010099</v>
      </c>
      <c r="D53" s="17">
        <v>604</v>
      </c>
      <c r="E53" s="56">
        <f>D53/D55</f>
        <v>0.90554722638680663</v>
      </c>
      <c r="F53" s="17">
        <v>35</v>
      </c>
      <c r="G53" s="56">
        <f>F53/F55</f>
        <v>1</v>
      </c>
      <c r="H53" s="17">
        <f t="shared" ref="H53:H54" si="26">(B53+D53+F53)</f>
        <v>1412</v>
      </c>
      <c r="I53" s="81">
        <f>H53/H55</f>
        <v>0.94511378848728245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19</v>
      </c>
      <c r="C54" s="49">
        <f>B54/B55</f>
        <v>2.3989898989898988E-2</v>
      </c>
      <c r="D54" s="17">
        <v>63</v>
      </c>
      <c r="E54" s="49">
        <f>D54/D55</f>
        <v>9.4452773613193403E-2</v>
      </c>
      <c r="F54" s="17">
        <v>0</v>
      </c>
      <c r="G54" s="49">
        <f>F54/F55</f>
        <v>0</v>
      </c>
      <c r="H54" s="17">
        <f t="shared" si="26"/>
        <v>82</v>
      </c>
      <c r="I54" s="50">
        <f>H54/H55</f>
        <v>5.4886211512717539E-2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792</v>
      </c>
      <c r="C55" s="83">
        <f t="shared" ref="C55" si="28">SUM(C53:C54)</f>
        <v>1</v>
      </c>
      <c r="D55" s="70">
        <f>SUM(D53:D54)</f>
        <v>667</v>
      </c>
      <c r="E55" s="83">
        <f t="shared" ref="E55" si="29">SUM(E53:E54)</f>
        <v>1</v>
      </c>
      <c r="F55" s="70">
        <f>SUM(F53:F54)</f>
        <v>35</v>
      </c>
      <c r="G55" s="83">
        <f t="shared" ref="G55" si="30">SUM(G53:G54)</f>
        <v>1</v>
      </c>
      <c r="H55" s="70">
        <f>SUM(H53:H54)</f>
        <v>1494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8" t="s">
        <v>77</v>
      </c>
      <c r="B57" s="88"/>
      <c r="C57" s="88"/>
      <c r="D57" s="88"/>
      <c r="E57" s="88"/>
      <c r="F57" s="86"/>
      <c r="G57" s="88"/>
      <c r="H57" s="88"/>
      <c r="I57" s="88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</sheetData>
  <mergeCells count="35"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  <mergeCell ref="B35:C35"/>
    <mergeCell ref="D35:E35"/>
    <mergeCell ref="F35:G35"/>
    <mergeCell ref="H35:I35"/>
    <mergeCell ref="B36:C36"/>
    <mergeCell ref="D36:E36"/>
    <mergeCell ref="F36:G36"/>
    <mergeCell ref="H36:I36"/>
    <mergeCell ref="M49:N49"/>
    <mergeCell ref="O49:P49"/>
    <mergeCell ref="Q49:R49"/>
    <mergeCell ref="S49:T49"/>
    <mergeCell ref="B51:C51"/>
    <mergeCell ref="D51:E51"/>
    <mergeCell ref="F51:G51"/>
    <mergeCell ref="H51:I51"/>
    <mergeCell ref="L54:T54"/>
    <mergeCell ref="L55:T55"/>
    <mergeCell ref="A58:I58"/>
    <mergeCell ref="A59:I59"/>
  </mergeCells>
  <printOptions horizontalCentered="1"/>
  <pageMargins left="0.7" right="0.7" top="0.75" bottom="0.75" header="0.3" footer="0.3"/>
  <pageSetup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9"/>
  <sheetViews>
    <sheetView topLeftCell="A34" zoomScale="95" zoomScaleNormal="95" workbookViewId="0">
      <selection activeCell="A59" sqref="A59:XFD59"/>
    </sheetView>
  </sheetViews>
  <sheetFormatPr defaultRowHeight="12.75" x14ac:dyDescent="0.2"/>
  <cols>
    <col min="1" max="1" width="36.4257812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79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385</v>
      </c>
      <c r="C8" s="47">
        <f>B8/B10</f>
        <v>0.46385542168674698</v>
      </c>
      <c r="D8" s="17">
        <v>322</v>
      </c>
      <c r="E8" s="47">
        <f>D8/D10</f>
        <v>0.48275862068965519</v>
      </c>
      <c r="F8" s="17">
        <v>13</v>
      </c>
      <c r="G8" s="47">
        <f>F8/F10</f>
        <v>0.5</v>
      </c>
      <c r="H8" s="17">
        <f>(B8+D8+F8)</f>
        <v>720</v>
      </c>
      <c r="I8" s="48">
        <f>H8/H10</f>
        <v>0.4727511490479317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445</v>
      </c>
      <c r="C9" s="49">
        <f>B9/B10</f>
        <v>0.53614457831325302</v>
      </c>
      <c r="D9" s="17">
        <v>345</v>
      </c>
      <c r="E9" s="49">
        <f>D9/D10</f>
        <v>0.51724137931034486</v>
      </c>
      <c r="F9" s="17">
        <v>13</v>
      </c>
      <c r="G9" s="49">
        <f>F9/F10</f>
        <v>0.5</v>
      </c>
      <c r="H9" s="17">
        <f>(B9+D9+F9)</f>
        <v>803</v>
      </c>
      <c r="I9" s="50">
        <f>H9/H10</f>
        <v>0.5272488509520683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830</v>
      </c>
      <c r="C10" s="32">
        <f t="shared" si="0"/>
        <v>1</v>
      </c>
      <c r="D10" s="20">
        <f t="shared" si="0"/>
        <v>667</v>
      </c>
      <c r="E10" s="32">
        <f t="shared" si="0"/>
        <v>1</v>
      </c>
      <c r="F10" s="20">
        <f t="shared" si="0"/>
        <v>26</v>
      </c>
      <c r="G10" s="32">
        <f t="shared" si="0"/>
        <v>1</v>
      </c>
      <c r="H10" s="20">
        <f t="shared" si="0"/>
        <v>1523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2</v>
      </c>
      <c r="C12" s="47">
        <f>B12/B21</f>
        <v>2.4096385542168677E-3</v>
      </c>
      <c r="D12" s="17">
        <v>0</v>
      </c>
      <c r="E12" s="47">
        <f>D12/D21</f>
        <v>0</v>
      </c>
      <c r="F12" s="17">
        <v>0</v>
      </c>
      <c r="G12" s="47">
        <f>F12/F21</f>
        <v>0</v>
      </c>
      <c r="H12" s="17">
        <f t="shared" ref="H12:H20" si="2">(B12+D12+F12)</f>
        <v>2</v>
      </c>
      <c r="I12" s="48">
        <f>H12/H21</f>
        <v>1.3131976362442547E-3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42</v>
      </c>
      <c r="C13" s="49">
        <f>B13/B21</f>
        <v>5.0602409638554217E-2</v>
      </c>
      <c r="D13" s="17">
        <v>49</v>
      </c>
      <c r="E13" s="49">
        <f>D13/D21</f>
        <v>7.3463268365817097E-2</v>
      </c>
      <c r="F13" s="17">
        <v>1</v>
      </c>
      <c r="G13" s="49">
        <f>F13/F21</f>
        <v>3.8461538461538464E-2</v>
      </c>
      <c r="H13" s="17">
        <f t="shared" si="2"/>
        <v>92</v>
      </c>
      <c r="I13" s="50">
        <f>H13/H21</f>
        <v>6.0407091267235716E-2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118</v>
      </c>
      <c r="C14" s="49">
        <f>B14/B21</f>
        <v>0.14216867469879518</v>
      </c>
      <c r="D14" s="17">
        <v>94</v>
      </c>
      <c r="E14" s="49">
        <f>D14/D21</f>
        <v>0.1409295352323838</v>
      </c>
      <c r="F14" s="17">
        <v>5</v>
      </c>
      <c r="G14" s="49">
        <f>F14/F21</f>
        <v>0.19230769230769232</v>
      </c>
      <c r="H14" s="17">
        <f t="shared" si="2"/>
        <v>217</v>
      </c>
      <c r="I14" s="50">
        <f>H14/H21</f>
        <v>0.14248194353250165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77</v>
      </c>
      <c r="C15" s="49">
        <f>B15/B21</f>
        <v>9.2771084337349402E-2</v>
      </c>
      <c r="D15" s="17">
        <v>39</v>
      </c>
      <c r="E15" s="49">
        <f>D15/D21</f>
        <v>5.8470764617691157E-2</v>
      </c>
      <c r="F15" s="17">
        <v>1</v>
      </c>
      <c r="G15" s="49">
        <f>F15/F21</f>
        <v>3.8461538461538464E-2</v>
      </c>
      <c r="H15" s="17">
        <f t="shared" si="2"/>
        <v>117</v>
      </c>
      <c r="I15" s="50">
        <f>H15/H21</f>
        <v>7.6822061720288909E-2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1</v>
      </c>
      <c r="C16" s="49">
        <f>B16/B21</f>
        <v>1.2048192771084338E-3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1</v>
      </c>
      <c r="I16" s="50">
        <f>H16/H21</f>
        <v>6.5659881812212733E-4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529</v>
      </c>
      <c r="C17" s="49">
        <f>B17/B21</f>
        <v>0.63734939759036147</v>
      </c>
      <c r="D17" s="17">
        <v>387</v>
      </c>
      <c r="E17" s="49">
        <f>D17/D21</f>
        <v>0.58020989505247378</v>
      </c>
      <c r="F17" s="17">
        <v>15</v>
      </c>
      <c r="G17" s="49">
        <f>F17/F21</f>
        <v>0.57692307692307687</v>
      </c>
      <c r="H17" s="17">
        <f>(B17+D17+F17)</f>
        <v>931</v>
      </c>
      <c r="I17" s="50">
        <f>H17/H21</f>
        <v>0.61129349967170055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34</v>
      </c>
      <c r="C18" s="49">
        <f>B18/B21</f>
        <v>4.0963855421686748E-2</v>
      </c>
      <c r="D18" s="17">
        <v>20</v>
      </c>
      <c r="E18" s="49">
        <f>D18/D21</f>
        <v>2.9985007496251874E-2</v>
      </c>
      <c r="F18" s="17">
        <v>1</v>
      </c>
      <c r="G18" s="49">
        <f>F18/F21</f>
        <v>3.8461538461538464E-2</v>
      </c>
      <c r="H18" s="17">
        <f t="shared" si="2"/>
        <v>55</v>
      </c>
      <c r="I18" s="50">
        <f>H18/H21</f>
        <v>3.6112934996717007E-2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87" t="s">
        <v>80</v>
      </c>
      <c r="B19" s="17">
        <v>15</v>
      </c>
      <c r="C19" s="49">
        <f>B19/B21</f>
        <v>1.8072289156626505E-2</v>
      </c>
      <c r="D19" s="17">
        <v>74</v>
      </c>
      <c r="E19" s="49">
        <f>D19/D21</f>
        <v>0.11094452773613193</v>
      </c>
      <c r="F19" s="17">
        <v>3</v>
      </c>
      <c r="G19" s="49">
        <f>F19/F21</f>
        <v>0.11538461538461539</v>
      </c>
      <c r="H19" s="17">
        <f t="shared" si="2"/>
        <v>92</v>
      </c>
      <c r="I19" s="50">
        <f>H19/H21</f>
        <v>6.0407091267235716E-2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12</v>
      </c>
      <c r="C20" s="49">
        <f>B20/B21</f>
        <v>1.4457831325301205E-2</v>
      </c>
      <c r="D20" s="17">
        <v>4</v>
      </c>
      <c r="E20" s="49">
        <f>D20/D21</f>
        <v>5.9970014992503746E-3</v>
      </c>
      <c r="F20" s="17">
        <v>0</v>
      </c>
      <c r="G20" s="49">
        <f>F20/F21</f>
        <v>0</v>
      </c>
      <c r="H20" s="17">
        <f t="shared" si="2"/>
        <v>16</v>
      </c>
      <c r="I20" s="50">
        <f>H20/H21</f>
        <v>1.0505581089954037E-2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830</v>
      </c>
      <c r="C21" s="51">
        <f t="shared" si="4"/>
        <v>1</v>
      </c>
      <c r="D21" s="20">
        <f t="shared" si="4"/>
        <v>667</v>
      </c>
      <c r="E21" s="51">
        <f t="shared" si="4"/>
        <v>1</v>
      </c>
      <c r="F21" s="20">
        <f t="shared" si="4"/>
        <v>26</v>
      </c>
      <c r="G21" s="51">
        <f t="shared" si="4"/>
        <v>1</v>
      </c>
      <c r="H21" s="20">
        <f t="shared" si="4"/>
        <v>1523</v>
      </c>
      <c r="I21" s="52">
        <f t="shared" si="4"/>
        <v>0.99999999999999989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3.4782608695652173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7</v>
      </c>
      <c r="C23" s="47">
        <f>B23/B33</f>
        <v>8.4337349397590362E-3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7</v>
      </c>
      <c r="I23" s="48">
        <f>H23/H33</f>
        <v>4.5961917268548917E-3</v>
      </c>
      <c r="K23" s="16"/>
      <c r="L23" s="23" t="s">
        <v>18</v>
      </c>
      <c r="M23" s="1">
        <v>265</v>
      </c>
      <c r="N23" s="28">
        <f t="shared" si="5"/>
        <v>11.521739130434783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54</v>
      </c>
      <c r="C24" s="47">
        <f>B24/B33</f>
        <v>6.5060240963855417E-2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54</v>
      </c>
      <c r="I24" s="48">
        <f>H24/H33</f>
        <v>3.545633617859488E-2</v>
      </c>
      <c r="K24" s="16"/>
      <c r="L24" s="23" t="s">
        <v>19</v>
      </c>
      <c r="M24" s="1">
        <v>263</v>
      </c>
      <c r="N24" s="28">
        <f t="shared" si="5"/>
        <v>11.434782608695652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238</v>
      </c>
      <c r="C25" s="47">
        <f>B25/B33</f>
        <v>0.28674698795180725</v>
      </c>
      <c r="D25" s="17">
        <v>1</v>
      </c>
      <c r="E25" s="47">
        <f>D25/D33</f>
        <v>1.4992503748125937E-3</v>
      </c>
      <c r="F25" s="17">
        <v>0</v>
      </c>
      <c r="G25" s="47">
        <f>F25/F33</f>
        <v>0</v>
      </c>
      <c r="H25" s="17">
        <f t="shared" si="7"/>
        <v>239</v>
      </c>
      <c r="I25" s="48">
        <f>H25/H33</f>
        <v>0.15692711753118843</v>
      </c>
      <c r="K25" s="16"/>
      <c r="L25" s="23" t="s">
        <v>20</v>
      </c>
      <c r="M25" s="1">
        <v>202</v>
      </c>
      <c r="N25" s="28">
        <f t="shared" si="5"/>
        <v>8.7826086956521738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167</v>
      </c>
      <c r="C26" s="47">
        <f>B26/B33</f>
        <v>0.20120481927710843</v>
      </c>
      <c r="D26" s="17">
        <v>106</v>
      </c>
      <c r="E26" s="47">
        <f>D26/D33</f>
        <v>0.15892053973013492</v>
      </c>
      <c r="F26" s="17">
        <v>0</v>
      </c>
      <c r="G26" s="47">
        <f>F26/F33</f>
        <v>0</v>
      </c>
      <c r="H26" s="17">
        <f t="shared" si="7"/>
        <v>273</v>
      </c>
      <c r="I26" s="48">
        <f>H26/H33</f>
        <v>0.17925147734734079</v>
      </c>
      <c r="K26" s="16"/>
      <c r="L26" s="23" t="s">
        <v>21</v>
      </c>
      <c r="M26" s="1">
        <v>145</v>
      </c>
      <c r="N26" s="28">
        <f t="shared" si="5"/>
        <v>6.3043478260869561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119</v>
      </c>
      <c r="C27" s="47">
        <f>B27/B33</f>
        <v>0.14337349397590363</v>
      </c>
      <c r="D27" s="17">
        <v>162</v>
      </c>
      <c r="E27" s="47">
        <f>D27/D33</f>
        <v>0.24287856071964017</v>
      </c>
      <c r="F27" s="17">
        <v>0</v>
      </c>
      <c r="G27" s="47">
        <f>F27/F33</f>
        <v>0</v>
      </c>
      <c r="H27" s="17">
        <f t="shared" si="7"/>
        <v>281</v>
      </c>
      <c r="I27" s="48">
        <f>H27/H33</f>
        <v>0.1845042678923178</v>
      </c>
      <c r="K27" s="16"/>
      <c r="L27" s="23" t="s">
        <v>22</v>
      </c>
      <c r="M27" s="1">
        <v>79</v>
      </c>
      <c r="N27" s="28">
        <f t="shared" si="5"/>
        <v>3.4347826086956523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97</v>
      </c>
      <c r="C28" s="47">
        <f>B28/B33</f>
        <v>0.11686746987951807</v>
      </c>
      <c r="D28" s="17">
        <v>116</v>
      </c>
      <c r="E28" s="47">
        <f>D28/D33</f>
        <v>0.17391304347826086</v>
      </c>
      <c r="F28" s="17">
        <v>3</v>
      </c>
      <c r="G28" s="47">
        <f>F28/F33</f>
        <v>0.11538461538461539</v>
      </c>
      <c r="H28" s="17">
        <f t="shared" si="7"/>
        <v>216</v>
      </c>
      <c r="I28" s="48">
        <f>H28/H33</f>
        <v>0.14182534471437952</v>
      </c>
      <c r="K28" s="16"/>
      <c r="L28" s="23" t="s">
        <v>23</v>
      </c>
      <c r="M28" s="1">
        <v>103</v>
      </c>
      <c r="N28" s="28">
        <f t="shared" si="5"/>
        <v>4.4782608695652177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71</v>
      </c>
      <c r="C29" s="47">
        <f>B29/B33</f>
        <v>8.5542168674698799E-2</v>
      </c>
      <c r="D29" s="17">
        <v>101</v>
      </c>
      <c r="E29" s="47">
        <f>D29/D33</f>
        <v>0.15142428785607195</v>
      </c>
      <c r="F29" s="17">
        <v>5</v>
      </c>
      <c r="G29" s="47">
        <f>F29/F33</f>
        <v>0.19230769230769232</v>
      </c>
      <c r="H29" s="17">
        <f t="shared" si="7"/>
        <v>177</v>
      </c>
      <c r="I29" s="48">
        <f>H29/H33</f>
        <v>0.11621799080761655</v>
      </c>
      <c r="K29" s="16"/>
      <c r="L29" s="23" t="s">
        <v>24</v>
      </c>
      <c r="M29" s="1">
        <v>48</v>
      </c>
      <c r="N29" s="28">
        <f t="shared" si="5"/>
        <v>2.0869565217391304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52</v>
      </c>
      <c r="C30" s="47">
        <f>B30/B33</f>
        <v>6.2650602409638559E-2</v>
      </c>
      <c r="D30" s="17">
        <v>112</v>
      </c>
      <c r="E30" s="47">
        <f>D30/D33</f>
        <v>0.1679160419790105</v>
      </c>
      <c r="F30" s="17">
        <v>10</v>
      </c>
      <c r="G30" s="47">
        <f>F30/F33</f>
        <v>0.38461538461538464</v>
      </c>
      <c r="H30" s="17">
        <f t="shared" si="7"/>
        <v>174</v>
      </c>
      <c r="I30" s="48">
        <f>H30/H33</f>
        <v>0.11424819435325016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23</v>
      </c>
      <c r="C31" s="47">
        <f>B31/B33</f>
        <v>2.7710843373493974E-2</v>
      </c>
      <c r="D31" s="17">
        <v>65</v>
      </c>
      <c r="E31" s="47">
        <f>D31/D33</f>
        <v>9.7451274362818585E-2</v>
      </c>
      <c r="F31" s="17">
        <v>7</v>
      </c>
      <c r="G31" s="47">
        <f>F31/F33</f>
        <v>0.26923076923076922</v>
      </c>
      <c r="H31" s="17">
        <f t="shared" si="7"/>
        <v>95</v>
      </c>
      <c r="I31" s="48">
        <f>H31/H33</f>
        <v>6.2376887721602103E-2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51.521739130434788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2</v>
      </c>
      <c r="C32" s="47">
        <f>B32/B33</f>
        <v>2.4096385542168677E-3</v>
      </c>
      <c r="D32" s="17">
        <v>4</v>
      </c>
      <c r="E32" s="47">
        <f>D32/D33</f>
        <v>5.9970014992503746E-3</v>
      </c>
      <c r="F32" s="17">
        <v>1</v>
      </c>
      <c r="G32" s="47">
        <f>F32/F33</f>
        <v>3.8461538461538464E-2</v>
      </c>
      <c r="H32" s="17">
        <f t="shared" si="7"/>
        <v>7</v>
      </c>
      <c r="I32" s="48">
        <f>H32/H33</f>
        <v>4.5961917268548917E-3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830</v>
      </c>
      <c r="C33" s="32">
        <f t="shared" si="9"/>
        <v>1</v>
      </c>
      <c r="D33" s="20">
        <f t="shared" si="9"/>
        <v>667</v>
      </c>
      <c r="E33" s="32">
        <f t="shared" si="9"/>
        <v>1</v>
      </c>
      <c r="F33" s="20">
        <f t="shared" si="9"/>
        <v>26</v>
      </c>
      <c r="G33" s="32">
        <f t="shared" si="9"/>
        <v>0.99999999999999989</v>
      </c>
      <c r="H33" s="17">
        <f t="shared" si="9"/>
        <v>1523</v>
      </c>
      <c r="I33" s="33">
        <f t="shared" si="9"/>
        <v>0.99999999999999989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27.46</v>
      </c>
      <c r="C35" s="98"/>
      <c r="D35" s="97">
        <v>34.96</v>
      </c>
      <c r="E35" s="98"/>
      <c r="F35" s="97">
        <v>44.66</v>
      </c>
      <c r="G35" s="98"/>
      <c r="H35" s="97">
        <v>31.04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8.66</v>
      </c>
      <c r="C36" s="101"/>
      <c r="D36" s="100">
        <v>10.15</v>
      </c>
      <c r="E36" s="101"/>
      <c r="F36" s="100">
        <v>9</v>
      </c>
      <c r="G36" s="101"/>
      <c r="H36" s="100">
        <v>10.210000000000001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723</v>
      </c>
      <c r="C38" s="49">
        <f>B38/B41</f>
        <v>0.87108433734939761</v>
      </c>
      <c r="D38" s="17">
        <v>439</v>
      </c>
      <c r="E38" s="49">
        <f>D38/D41</f>
        <v>0.65817091454272869</v>
      </c>
      <c r="F38" s="17">
        <v>21</v>
      </c>
      <c r="G38" s="49">
        <f>F38/F41</f>
        <v>0.80769230769230771</v>
      </c>
      <c r="H38" s="17">
        <f t="shared" ref="H38:H40" si="10">(B38+D38+F38)</f>
        <v>1183</v>
      </c>
      <c r="I38" s="50">
        <f>H38/H41</f>
        <v>0.77675640183847672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15</v>
      </c>
      <c r="C39" s="49">
        <f>B39/B41</f>
        <v>1.8072289156626505E-2</v>
      </c>
      <c r="D39" s="17">
        <v>74</v>
      </c>
      <c r="E39" s="49">
        <f>D39/D41</f>
        <v>0.11094452773613193</v>
      </c>
      <c r="F39" s="17">
        <v>3</v>
      </c>
      <c r="G39" s="49">
        <f>F39/F41</f>
        <v>0.11538461538461539</v>
      </c>
      <c r="H39" s="17">
        <f t="shared" si="10"/>
        <v>92</v>
      </c>
      <c r="I39" s="50">
        <f>H39/H41</f>
        <v>6.0407091267235716E-2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92</v>
      </c>
      <c r="C40" s="49">
        <f>B40/B41</f>
        <v>0.1108433734939759</v>
      </c>
      <c r="D40" s="17">
        <v>154</v>
      </c>
      <c r="E40" s="49">
        <f>D40/D41</f>
        <v>0.23088455772113944</v>
      </c>
      <c r="F40" s="17">
        <v>2</v>
      </c>
      <c r="G40" s="49">
        <f>F40/F41</f>
        <v>7.6923076923076927E-2</v>
      </c>
      <c r="H40" s="17">
        <f t="shared" si="10"/>
        <v>248</v>
      </c>
      <c r="I40" s="50">
        <f>H40/H41</f>
        <v>0.16283650689428758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830</v>
      </c>
      <c r="C41" s="51">
        <f t="shared" ref="C41:E41" si="12">SUM(C38:C40)</f>
        <v>1</v>
      </c>
      <c r="D41" s="20">
        <f>SUM(D38:D40)</f>
        <v>667</v>
      </c>
      <c r="E41" s="51">
        <f t="shared" si="12"/>
        <v>1</v>
      </c>
      <c r="F41" s="20">
        <f>SUM(F38:F40)</f>
        <v>26</v>
      </c>
      <c r="G41" s="51">
        <f t="shared" ref="G41" si="13">SUM(G38:G40)</f>
        <v>1</v>
      </c>
      <c r="H41" s="20">
        <f>SUM(H38:H40)</f>
        <v>1523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405</v>
      </c>
      <c r="C43" s="56">
        <f>B43/B45</f>
        <v>0.48795180722891568</v>
      </c>
      <c r="D43" s="17">
        <v>257</v>
      </c>
      <c r="E43" s="56">
        <f>D43/D45</f>
        <v>0.38530734632683661</v>
      </c>
      <c r="F43" s="17">
        <v>2</v>
      </c>
      <c r="G43" s="56">
        <f>F43/F45</f>
        <v>7.6923076923076927E-2</v>
      </c>
      <c r="H43" s="17">
        <f t="shared" ref="H43:H44" si="15">(B43+D43+F43)</f>
        <v>664</v>
      </c>
      <c r="I43" s="81">
        <f>H43/H45</f>
        <v>0.43598161523309259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425</v>
      </c>
      <c r="C44" s="49">
        <f>B44/B45</f>
        <v>0.51204819277108438</v>
      </c>
      <c r="D44" s="17">
        <v>410</v>
      </c>
      <c r="E44" s="49">
        <f>D44/D45</f>
        <v>0.61469265367316339</v>
      </c>
      <c r="F44" s="17">
        <v>24</v>
      </c>
      <c r="G44" s="49">
        <f>F44/F45</f>
        <v>0.92307692307692313</v>
      </c>
      <c r="H44" s="17">
        <f t="shared" si="15"/>
        <v>859</v>
      </c>
      <c r="I44" s="50">
        <f>H44/H45</f>
        <v>0.56401838476690747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830</v>
      </c>
      <c r="C45" s="57">
        <f t="shared" ref="C45" si="17">SUM(C43:C44)</f>
        <v>1</v>
      </c>
      <c r="D45" s="20">
        <f>SUM(D43:D44)</f>
        <v>667</v>
      </c>
      <c r="E45" s="57">
        <f t="shared" ref="E45" si="18">SUM(E43:E44)</f>
        <v>1</v>
      </c>
      <c r="F45" s="20">
        <f>SUM(F43:F44)</f>
        <v>26</v>
      </c>
      <c r="G45" s="57">
        <f t="shared" ref="G45" si="19">SUM(G43:G44)</f>
        <v>1</v>
      </c>
      <c r="H45" s="17">
        <f>SUM(H43:H44)</f>
        <v>1523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333</v>
      </c>
      <c r="C47" s="56">
        <f>B47/B49</f>
        <v>0.40120481927710844</v>
      </c>
      <c r="D47" s="17">
        <v>431</v>
      </c>
      <c r="E47" s="56">
        <f>D47/D49</f>
        <v>0.64617691154422785</v>
      </c>
      <c r="F47" s="17">
        <v>0</v>
      </c>
      <c r="G47" s="35">
        <v>0</v>
      </c>
      <c r="H47" s="17">
        <f t="shared" ref="H47:H48" si="21">(B47+D47+F47)</f>
        <v>764</v>
      </c>
      <c r="I47" s="81">
        <f>H47/H49</f>
        <v>0.50164149704530536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497</v>
      </c>
      <c r="C48" s="49">
        <f>B48/B49</f>
        <v>0.59879518072289162</v>
      </c>
      <c r="D48" s="17">
        <v>236</v>
      </c>
      <c r="E48" s="49">
        <f>D48/D49</f>
        <v>0.35382308845577209</v>
      </c>
      <c r="F48" s="17">
        <v>26</v>
      </c>
      <c r="G48" s="30">
        <v>1</v>
      </c>
      <c r="H48" s="17">
        <f t="shared" si="21"/>
        <v>759</v>
      </c>
      <c r="I48" s="50">
        <f>H48/H49</f>
        <v>0.49835850295469469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830</v>
      </c>
      <c r="C49" s="57">
        <f t="shared" ref="C49" si="23">SUM(C47:C48)</f>
        <v>1</v>
      </c>
      <c r="D49" s="20">
        <f>SUM(D47:D48)</f>
        <v>667</v>
      </c>
      <c r="E49" s="57">
        <f t="shared" ref="E49" si="24">SUM(E47:E48)</f>
        <v>1</v>
      </c>
      <c r="F49" s="20">
        <f>SUM(F47:F48)</f>
        <v>26</v>
      </c>
      <c r="G49" s="36">
        <v>1</v>
      </c>
      <c r="H49" s="17">
        <f>SUM(H47:H48)</f>
        <v>1523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564.29999999999995</v>
      </c>
      <c r="C51" s="120"/>
      <c r="D51" s="128">
        <v>539.5</v>
      </c>
      <c r="E51" s="129"/>
      <c r="F51" s="92">
        <v>18</v>
      </c>
      <c r="G51" s="126"/>
      <c r="H51" s="127">
        <v>1122.8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796</v>
      </c>
      <c r="C53" s="56">
        <f>B53/B55</f>
        <v>0.95903614457831321</v>
      </c>
      <c r="D53" s="17">
        <v>606</v>
      </c>
      <c r="E53" s="56">
        <f>D53/D55</f>
        <v>0.90854572713643178</v>
      </c>
      <c r="F53" s="17">
        <v>26</v>
      </c>
      <c r="G53" s="56">
        <f>F53/F55</f>
        <v>1</v>
      </c>
      <c r="H53" s="17">
        <f t="shared" ref="H53:H54" si="26">(B53+D53+F53)</f>
        <v>1428</v>
      </c>
      <c r="I53" s="81">
        <f>H53/H55</f>
        <v>0.9376231122783979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34</v>
      </c>
      <c r="C54" s="49">
        <f>B54/B55</f>
        <v>4.0963855421686748E-2</v>
      </c>
      <c r="D54" s="17">
        <v>61</v>
      </c>
      <c r="E54" s="49">
        <f>D54/D55</f>
        <v>9.145427286356822E-2</v>
      </c>
      <c r="F54" s="17">
        <v>0</v>
      </c>
      <c r="G54" s="49">
        <f>F54/F55</f>
        <v>0</v>
      </c>
      <c r="H54" s="17">
        <f t="shared" si="26"/>
        <v>95</v>
      </c>
      <c r="I54" s="50">
        <f>H54/H55</f>
        <v>6.2376887721602103E-2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830</v>
      </c>
      <c r="C55" s="83">
        <f t="shared" ref="C55" si="28">SUM(C53:C54)</f>
        <v>1</v>
      </c>
      <c r="D55" s="70">
        <f>SUM(D53:D54)</f>
        <v>667</v>
      </c>
      <c r="E55" s="83">
        <f t="shared" ref="E55" si="29">SUM(E53:E54)</f>
        <v>1</v>
      </c>
      <c r="F55" s="70">
        <f>SUM(F53:F54)</f>
        <v>26</v>
      </c>
      <c r="G55" s="83">
        <f t="shared" ref="G55" si="30">SUM(G53:G54)</f>
        <v>1</v>
      </c>
      <c r="H55" s="70">
        <f>SUM(H53:H54)</f>
        <v>1523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</sheetData>
  <mergeCells count="35">
    <mergeCell ref="L54:T54"/>
    <mergeCell ref="L55:T55"/>
    <mergeCell ref="A58:I58"/>
    <mergeCell ref="A59:I59"/>
    <mergeCell ref="M49:N49"/>
    <mergeCell ref="O49:P49"/>
    <mergeCell ref="Q49:R49"/>
    <mergeCell ref="S49:T49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M33:N33"/>
    <mergeCell ref="O33:P33"/>
    <mergeCell ref="Q33:R33"/>
    <mergeCell ref="S33:T33"/>
    <mergeCell ref="M34:N34"/>
    <mergeCell ref="O34:P34"/>
    <mergeCell ref="Q34:R34"/>
    <mergeCell ref="S34:T34"/>
    <mergeCell ref="A2:I2"/>
    <mergeCell ref="L2:T2"/>
    <mergeCell ref="A3:I3"/>
    <mergeCell ref="B5:C5"/>
    <mergeCell ref="D5:E5"/>
    <mergeCell ref="F5:G5"/>
    <mergeCell ref="H5:I5"/>
  </mergeCells>
  <printOptions horizontalCentered="1"/>
  <pageMargins left="0.7" right="0.7" top="0.75" bottom="0.75" header="0.3" footer="0.3"/>
  <pageSetup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8"/>
  <sheetViews>
    <sheetView tabSelected="1" topLeftCell="A28" workbookViewId="0">
      <selection activeCell="U46" sqref="U46"/>
    </sheetView>
  </sheetViews>
  <sheetFormatPr defaultRowHeight="12.75" x14ac:dyDescent="0.2"/>
  <cols>
    <col min="1" max="1" width="36.4257812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81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400</v>
      </c>
      <c r="C8" s="47">
        <f>B8/B10</f>
        <v>0.47225501770956319</v>
      </c>
      <c r="D8" s="17">
        <v>447</v>
      </c>
      <c r="E8" s="47">
        <f>D8/D10</f>
        <v>0.49944134078212288</v>
      </c>
      <c r="F8" s="17">
        <v>15</v>
      </c>
      <c r="G8" s="47">
        <f>F8/F10</f>
        <v>0.57692307692307687</v>
      </c>
      <c r="H8" s="17">
        <f>(B8+D8+F8)</f>
        <v>862</v>
      </c>
      <c r="I8" s="48">
        <f>H8/H10</f>
        <v>0.48755656108597284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447</v>
      </c>
      <c r="C9" s="49">
        <f>B9/B10</f>
        <v>0.52774498229043687</v>
      </c>
      <c r="D9" s="17">
        <v>448</v>
      </c>
      <c r="E9" s="49">
        <f>D9/D10</f>
        <v>0.50055865921787712</v>
      </c>
      <c r="F9" s="17">
        <v>11</v>
      </c>
      <c r="G9" s="49">
        <f>F9/F10</f>
        <v>0.42307692307692307</v>
      </c>
      <c r="H9" s="17">
        <f>(B9+D9+F9)</f>
        <v>906</v>
      </c>
      <c r="I9" s="50">
        <f>H9/H10</f>
        <v>0.51244343891402711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847</v>
      </c>
      <c r="C10" s="32">
        <f t="shared" si="0"/>
        <v>1</v>
      </c>
      <c r="D10" s="20">
        <f t="shared" si="0"/>
        <v>895</v>
      </c>
      <c r="E10" s="32">
        <f t="shared" si="0"/>
        <v>1</v>
      </c>
      <c r="F10" s="20">
        <f t="shared" si="0"/>
        <v>26</v>
      </c>
      <c r="G10" s="32">
        <f t="shared" si="0"/>
        <v>1</v>
      </c>
      <c r="H10" s="20">
        <f t="shared" si="0"/>
        <v>1768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0</v>
      </c>
      <c r="C12" s="47">
        <f>B12/B21</f>
        <v>0</v>
      </c>
      <c r="D12" s="17">
        <v>1</v>
      </c>
      <c r="E12" s="47">
        <f>D12/D21</f>
        <v>1.1173184357541898E-3</v>
      </c>
      <c r="F12" s="17">
        <v>0</v>
      </c>
      <c r="G12" s="47">
        <f>F12/F21</f>
        <v>0</v>
      </c>
      <c r="H12" s="17">
        <f t="shared" ref="H12:H20" si="2">(B12+D12+F12)</f>
        <v>1</v>
      </c>
      <c r="I12" s="48">
        <f>H12/H21</f>
        <v>5.6561085972850684E-4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52</v>
      </c>
      <c r="C13" s="49">
        <f>B13/B21</f>
        <v>6.1393152302243209E-2</v>
      </c>
      <c r="D13" s="17">
        <v>67</v>
      </c>
      <c r="E13" s="49">
        <f>D13/D21</f>
        <v>7.4860335195530731E-2</v>
      </c>
      <c r="F13" s="17">
        <v>1</v>
      </c>
      <c r="G13" s="49">
        <f>F13/F21</f>
        <v>3.8461538461538464E-2</v>
      </c>
      <c r="H13" s="17">
        <f t="shared" si="2"/>
        <v>120</v>
      </c>
      <c r="I13" s="50">
        <f>H13/H21</f>
        <v>6.7873303167420809E-2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123</v>
      </c>
      <c r="C14" s="49">
        <f>B14/B21</f>
        <v>0.14521841794569068</v>
      </c>
      <c r="D14" s="17">
        <v>133</v>
      </c>
      <c r="E14" s="49">
        <f>D14/D21</f>
        <v>0.14860335195530727</v>
      </c>
      <c r="F14" s="17">
        <v>4</v>
      </c>
      <c r="G14" s="49">
        <f>F14/F21</f>
        <v>0.15384615384615385</v>
      </c>
      <c r="H14" s="17">
        <f t="shared" si="2"/>
        <v>260</v>
      </c>
      <c r="I14" s="50">
        <f>H14/H21</f>
        <v>0.14705882352941177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74</v>
      </c>
      <c r="C15" s="49">
        <f>B15/B21</f>
        <v>8.7367178276269192E-2</v>
      </c>
      <c r="D15" s="17">
        <v>61</v>
      </c>
      <c r="E15" s="49">
        <f>D15/D21</f>
        <v>6.8156424581005584E-2</v>
      </c>
      <c r="F15" s="17">
        <v>0</v>
      </c>
      <c r="G15" s="49">
        <f>F15/F21</f>
        <v>0</v>
      </c>
      <c r="H15" s="17">
        <f t="shared" si="2"/>
        <v>135</v>
      </c>
      <c r="I15" s="50">
        <f>H15/H21</f>
        <v>7.6357466063348423E-2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2</v>
      </c>
      <c r="C16" s="49">
        <f>B16/B21</f>
        <v>2.3612750885478157E-3</v>
      </c>
      <c r="D16" s="17">
        <v>2</v>
      </c>
      <c r="E16" s="49">
        <f>D16/D21</f>
        <v>2.2346368715083797E-3</v>
      </c>
      <c r="F16" s="17">
        <v>0</v>
      </c>
      <c r="G16" s="49">
        <f>F16/F21</f>
        <v>0</v>
      </c>
      <c r="H16" s="17">
        <f t="shared" si="2"/>
        <v>4</v>
      </c>
      <c r="I16" s="50">
        <f>H16/H21</f>
        <v>2.2624434389140274E-3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518</v>
      </c>
      <c r="C17" s="49">
        <f>B17/B21</f>
        <v>0.61157024793388426</v>
      </c>
      <c r="D17" s="17">
        <v>460</v>
      </c>
      <c r="E17" s="49">
        <f>D17/D21</f>
        <v>0.51396648044692739</v>
      </c>
      <c r="F17" s="17">
        <v>12</v>
      </c>
      <c r="G17" s="49">
        <f>F17/F21</f>
        <v>0.46153846153846156</v>
      </c>
      <c r="H17" s="17">
        <f>(B17+D17+F17)</f>
        <v>990</v>
      </c>
      <c r="I17" s="50">
        <f>H17/H21</f>
        <v>0.55995475113122173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38</v>
      </c>
      <c r="C18" s="49">
        <f>B18/B21</f>
        <v>4.4864226682408498E-2</v>
      </c>
      <c r="D18" s="17">
        <v>26</v>
      </c>
      <c r="E18" s="49">
        <f>D18/D21</f>
        <v>2.9050279329608939E-2</v>
      </c>
      <c r="F18" s="17">
        <v>1</v>
      </c>
      <c r="G18" s="49">
        <f>F18/F21</f>
        <v>3.8461538461538464E-2</v>
      </c>
      <c r="H18" s="17">
        <f t="shared" si="2"/>
        <v>65</v>
      </c>
      <c r="I18" s="50">
        <f>H18/H21</f>
        <v>3.6764705882352942E-2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23" t="s">
        <v>80</v>
      </c>
      <c r="B19" s="17">
        <v>20</v>
      </c>
      <c r="C19" s="49">
        <f>B19/B21</f>
        <v>2.3612750885478158E-2</v>
      </c>
      <c r="D19" s="17">
        <v>132</v>
      </c>
      <c r="E19" s="49">
        <f>D19/D21</f>
        <v>0.14748603351955308</v>
      </c>
      <c r="F19" s="17">
        <v>8</v>
      </c>
      <c r="G19" s="49">
        <f>F19/F21</f>
        <v>0.30769230769230771</v>
      </c>
      <c r="H19" s="17">
        <f t="shared" si="2"/>
        <v>160</v>
      </c>
      <c r="I19" s="50">
        <f>H19/H21</f>
        <v>9.0497737556561084E-2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20</v>
      </c>
      <c r="C20" s="49">
        <f>B20/B21</f>
        <v>2.3612750885478158E-2</v>
      </c>
      <c r="D20" s="17">
        <v>13</v>
      </c>
      <c r="E20" s="49">
        <f>D20/D21</f>
        <v>1.452513966480447E-2</v>
      </c>
      <c r="F20" s="17">
        <v>0</v>
      </c>
      <c r="G20" s="49">
        <f>F20/F21</f>
        <v>0</v>
      </c>
      <c r="H20" s="17">
        <f t="shared" si="2"/>
        <v>33</v>
      </c>
      <c r="I20" s="50">
        <f>H20/H21</f>
        <v>1.8665158371040724E-2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847</v>
      </c>
      <c r="C21" s="51">
        <f t="shared" si="4"/>
        <v>1</v>
      </c>
      <c r="D21" s="20">
        <f t="shared" si="4"/>
        <v>895</v>
      </c>
      <c r="E21" s="51">
        <f t="shared" si="4"/>
        <v>1</v>
      </c>
      <c r="F21" s="20">
        <f t="shared" si="4"/>
        <v>26</v>
      </c>
      <c r="G21" s="51">
        <f t="shared" si="4"/>
        <v>1</v>
      </c>
      <c r="H21" s="20">
        <f t="shared" si="4"/>
        <v>1768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2.5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26</v>
      </c>
      <c r="C23" s="47">
        <f>B23/B33</f>
        <v>3.0696576151121605E-2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26</v>
      </c>
      <c r="I23" s="48">
        <f>H23/H33</f>
        <v>1.4705882352941176E-2</v>
      </c>
      <c r="K23" s="16"/>
      <c r="L23" s="23" t="s">
        <v>18</v>
      </c>
      <c r="M23" s="1">
        <v>265</v>
      </c>
      <c r="N23" s="28">
        <f t="shared" si="5"/>
        <v>8.28125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64</v>
      </c>
      <c r="C24" s="47">
        <f>B24/B33</f>
        <v>7.5560802833530102E-2</v>
      </c>
      <c r="D24" s="17">
        <v>1</v>
      </c>
      <c r="E24" s="47">
        <f>D24/D33</f>
        <v>1.1173184357541898E-3</v>
      </c>
      <c r="F24" s="17">
        <v>0</v>
      </c>
      <c r="G24" s="47">
        <f>F24/F33</f>
        <v>0</v>
      </c>
      <c r="H24" s="17">
        <f t="shared" si="7"/>
        <v>65</v>
      </c>
      <c r="I24" s="48">
        <f>H24/H33</f>
        <v>3.6764705882352942E-2</v>
      </c>
      <c r="K24" s="16"/>
      <c r="L24" s="23" t="s">
        <v>19</v>
      </c>
      <c r="M24" s="1">
        <v>263</v>
      </c>
      <c r="N24" s="28">
        <f t="shared" si="5"/>
        <v>8.21875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213</v>
      </c>
      <c r="C25" s="47">
        <f>B25/B33</f>
        <v>0.25147579693034239</v>
      </c>
      <c r="D25" s="17">
        <v>9</v>
      </c>
      <c r="E25" s="47">
        <f>D25/D33</f>
        <v>1.0055865921787709E-2</v>
      </c>
      <c r="F25" s="17">
        <v>0</v>
      </c>
      <c r="G25" s="47">
        <f>F25/F33</f>
        <v>0</v>
      </c>
      <c r="H25" s="17">
        <f t="shared" si="7"/>
        <v>222</v>
      </c>
      <c r="I25" s="48">
        <f>H25/H33</f>
        <v>0.1255656108597285</v>
      </c>
      <c r="K25" s="16"/>
      <c r="L25" s="23" t="s">
        <v>20</v>
      </c>
      <c r="M25" s="1">
        <v>202</v>
      </c>
      <c r="N25" s="28">
        <f t="shared" si="5"/>
        <v>6.3125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195</v>
      </c>
      <c r="C26" s="47">
        <f>B26/B33</f>
        <v>0.23022432113341204</v>
      </c>
      <c r="D26" s="17">
        <v>164</v>
      </c>
      <c r="E26" s="47">
        <f>D26/D33</f>
        <v>0.18324022346368715</v>
      </c>
      <c r="F26" s="17">
        <v>0</v>
      </c>
      <c r="G26" s="47">
        <f>F26/F33</f>
        <v>0</v>
      </c>
      <c r="H26" s="17">
        <f t="shared" si="7"/>
        <v>359</v>
      </c>
      <c r="I26" s="48">
        <f>H26/H33</f>
        <v>0.20305429864253394</v>
      </c>
      <c r="K26" s="16"/>
      <c r="L26" s="23" t="s">
        <v>21</v>
      </c>
      <c r="M26" s="1">
        <v>145</v>
      </c>
      <c r="N26" s="28">
        <f t="shared" si="5"/>
        <v>4.53125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118</v>
      </c>
      <c r="C27" s="47">
        <f>B27/B33</f>
        <v>0.13931523022432113</v>
      </c>
      <c r="D27" s="17">
        <v>219</v>
      </c>
      <c r="E27" s="47">
        <f>D27/D33</f>
        <v>0.24469273743016759</v>
      </c>
      <c r="F27" s="17">
        <v>2</v>
      </c>
      <c r="G27" s="47">
        <f>F27/F33</f>
        <v>7.6923076923076927E-2</v>
      </c>
      <c r="H27" s="17">
        <f t="shared" si="7"/>
        <v>339</v>
      </c>
      <c r="I27" s="48">
        <f>H27/H33</f>
        <v>0.19174208144796381</v>
      </c>
      <c r="K27" s="16"/>
      <c r="L27" s="23" t="s">
        <v>22</v>
      </c>
      <c r="M27" s="1">
        <v>79</v>
      </c>
      <c r="N27" s="28">
        <f t="shared" si="5"/>
        <v>2.46875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80</v>
      </c>
      <c r="C28" s="47">
        <f>B28/B33</f>
        <v>9.4451003541912631E-2</v>
      </c>
      <c r="D28" s="17">
        <v>136</v>
      </c>
      <c r="E28" s="47">
        <f>D28/D33</f>
        <v>0.15195530726256984</v>
      </c>
      <c r="F28" s="17">
        <v>5</v>
      </c>
      <c r="G28" s="47">
        <f>F28/F33</f>
        <v>0.19230769230769232</v>
      </c>
      <c r="H28" s="17">
        <f t="shared" si="7"/>
        <v>221</v>
      </c>
      <c r="I28" s="48">
        <f>H28/H33</f>
        <v>0.125</v>
      </c>
      <c r="K28" s="16"/>
      <c r="L28" s="23" t="s">
        <v>23</v>
      </c>
      <c r="M28" s="1">
        <v>103</v>
      </c>
      <c r="N28" s="28">
        <f t="shared" si="5"/>
        <v>3.21875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61</v>
      </c>
      <c r="C29" s="47">
        <f>B29/B33</f>
        <v>7.2018890200708383E-2</v>
      </c>
      <c r="D29" s="17">
        <v>125</v>
      </c>
      <c r="E29" s="47">
        <f>D29/D33</f>
        <v>0.13966480446927373</v>
      </c>
      <c r="F29" s="17">
        <v>7</v>
      </c>
      <c r="G29" s="47">
        <f>F29/F33</f>
        <v>0.26923076923076922</v>
      </c>
      <c r="H29" s="17">
        <f t="shared" si="7"/>
        <v>193</v>
      </c>
      <c r="I29" s="48">
        <f>H29/H33</f>
        <v>0.10916289592760181</v>
      </c>
      <c r="K29" s="16"/>
      <c r="L29" s="23" t="s">
        <v>24</v>
      </c>
      <c r="M29" s="1">
        <v>48</v>
      </c>
      <c r="N29" s="28">
        <f t="shared" si="5"/>
        <v>1.5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57</v>
      </c>
      <c r="C30" s="47">
        <f>B30/B33</f>
        <v>6.7296340023612747E-2</v>
      </c>
      <c r="D30" s="17">
        <v>167</v>
      </c>
      <c r="E30" s="47">
        <f>D30/D33</f>
        <v>0.18659217877094972</v>
      </c>
      <c r="F30" s="17">
        <v>8</v>
      </c>
      <c r="G30" s="47">
        <f>F30/F33</f>
        <v>0.30769230769230771</v>
      </c>
      <c r="H30" s="17">
        <f t="shared" si="7"/>
        <v>232</v>
      </c>
      <c r="I30" s="48">
        <f>H30/H33</f>
        <v>0.13122171945701358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32</v>
      </c>
      <c r="C31" s="47">
        <f>B31/B33</f>
        <v>3.7780401416765051E-2</v>
      </c>
      <c r="D31" s="17">
        <v>67</v>
      </c>
      <c r="E31" s="47">
        <f>D31/D33</f>
        <v>7.4860335195530731E-2</v>
      </c>
      <c r="F31" s="17">
        <v>3</v>
      </c>
      <c r="G31" s="47">
        <f>F31/F33</f>
        <v>0.11538461538461539</v>
      </c>
      <c r="H31" s="17">
        <f t="shared" si="7"/>
        <v>102</v>
      </c>
      <c r="I31" s="48">
        <f>H31/H33</f>
        <v>5.7692307692307696E-2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37.03125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1</v>
      </c>
      <c r="C32" s="47">
        <f>B32/B33</f>
        <v>1.1806375442739079E-3</v>
      </c>
      <c r="D32" s="17">
        <v>7</v>
      </c>
      <c r="E32" s="47">
        <f>D32/D33</f>
        <v>7.82122905027933E-3</v>
      </c>
      <c r="F32" s="17">
        <v>1</v>
      </c>
      <c r="G32" s="47">
        <f>F32/F33</f>
        <v>3.8461538461538464E-2</v>
      </c>
      <c r="H32" s="17">
        <f t="shared" si="7"/>
        <v>9</v>
      </c>
      <c r="I32" s="48">
        <f>H32/H33</f>
        <v>5.0904977375565612E-3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847</v>
      </c>
      <c r="C33" s="32">
        <f t="shared" si="9"/>
        <v>1</v>
      </c>
      <c r="D33" s="20">
        <f t="shared" si="9"/>
        <v>895</v>
      </c>
      <c r="E33" s="32">
        <f t="shared" si="9"/>
        <v>1</v>
      </c>
      <c r="F33" s="20">
        <f t="shared" si="9"/>
        <v>26</v>
      </c>
      <c r="G33" s="32">
        <f t="shared" si="9"/>
        <v>1.0000000000000002</v>
      </c>
      <c r="H33" s="17">
        <f t="shared" si="9"/>
        <v>1768</v>
      </c>
      <c r="I33" s="33">
        <f t="shared" si="9"/>
        <v>1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27.38</v>
      </c>
      <c r="C35" s="98"/>
      <c r="D35" s="97">
        <v>34.450000000000003</v>
      </c>
      <c r="E35" s="98"/>
      <c r="F35" s="97">
        <v>40.06</v>
      </c>
      <c r="G35" s="98"/>
      <c r="H35" s="97">
        <v>31.14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9.2100000000000009</v>
      </c>
      <c r="C36" s="101"/>
      <c r="D36" s="100">
        <v>10.050000000000001</v>
      </c>
      <c r="E36" s="101"/>
      <c r="F36" s="100">
        <v>9.49</v>
      </c>
      <c r="G36" s="101"/>
      <c r="H36" s="100">
        <v>10.32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76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736</v>
      </c>
      <c r="C38" s="49">
        <f>B38/B41</f>
        <v>0.8689492325855962</v>
      </c>
      <c r="D38" s="17">
        <v>565</v>
      </c>
      <c r="E38" s="49">
        <f>D38/D41</f>
        <v>0.63128491620111726</v>
      </c>
      <c r="F38" s="17">
        <v>16</v>
      </c>
      <c r="G38" s="49">
        <f>F38/F41</f>
        <v>0.61538461538461542</v>
      </c>
      <c r="H38" s="17">
        <f t="shared" ref="H38:H40" si="10">(B38+D38+F38)</f>
        <v>1317</v>
      </c>
      <c r="I38" s="50">
        <f>H38/H41</f>
        <v>0.74490950226244346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91</v>
      </c>
      <c r="C39" s="49">
        <f>B39/B41</f>
        <v>0.10743801652892562</v>
      </c>
      <c r="D39" s="17">
        <v>198</v>
      </c>
      <c r="E39" s="49">
        <f>D39/D41</f>
        <v>0.2212290502793296</v>
      </c>
      <c r="F39" s="17">
        <v>2</v>
      </c>
      <c r="G39" s="49">
        <f>F39/F41</f>
        <v>7.6923076923076927E-2</v>
      </c>
      <c r="H39" s="17">
        <f t="shared" si="10"/>
        <v>291</v>
      </c>
      <c r="I39" s="50">
        <f>H39/H41</f>
        <v>0.16459276018099547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20</v>
      </c>
      <c r="C40" s="49">
        <f>B40/B41</f>
        <v>2.3612750885478158E-2</v>
      </c>
      <c r="D40" s="17">
        <v>132</v>
      </c>
      <c r="E40" s="49">
        <f>D40/D41</f>
        <v>0.14748603351955308</v>
      </c>
      <c r="F40" s="17">
        <v>8</v>
      </c>
      <c r="G40" s="49">
        <f>F40/F41</f>
        <v>0.30769230769230771</v>
      </c>
      <c r="H40" s="17">
        <f t="shared" si="10"/>
        <v>160</v>
      </c>
      <c r="I40" s="50">
        <f>H40/H41</f>
        <v>9.0497737556561084E-2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847</v>
      </c>
      <c r="C41" s="51">
        <f t="shared" ref="C41:E41" si="12">SUM(C38:C40)</f>
        <v>1</v>
      </c>
      <c r="D41" s="20">
        <f>SUM(D38:D40)</f>
        <v>895</v>
      </c>
      <c r="E41" s="51">
        <f t="shared" si="12"/>
        <v>1</v>
      </c>
      <c r="F41" s="20">
        <f>SUM(F38:F40)</f>
        <v>26</v>
      </c>
      <c r="G41" s="51">
        <f t="shared" ref="G41" si="13">SUM(G38:G40)</f>
        <v>1</v>
      </c>
      <c r="H41" s="20">
        <f>SUM(H38:H40)</f>
        <v>1768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446</v>
      </c>
      <c r="C43" s="56">
        <f>B43/B45</f>
        <v>0.52656434474616298</v>
      </c>
      <c r="D43" s="17">
        <v>354</v>
      </c>
      <c r="E43" s="56">
        <f>D43/D45</f>
        <v>0.39553072625698327</v>
      </c>
      <c r="F43" s="17">
        <v>3</v>
      </c>
      <c r="G43" s="56">
        <f>F43/F45</f>
        <v>0.11538461538461539</v>
      </c>
      <c r="H43" s="17">
        <f t="shared" ref="H43:H44" si="15">(B43+D43+F43)</f>
        <v>803</v>
      </c>
      <c r="I43" s="81">
        <f>H43/H45</f>
        <v>0.45418552036199095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401</v>
      </c>
      <c r="C44" s="49">
        <f>B44/B45</f>
        <v>0.47343565525383707</v>
      </c>
      <c r="D44" s="17">
        <v>541</v>
      </c>
      <c r="E44" s="49">
        <f>D44/D45</f>
        <v>0.60446927374301673</v>
      </c>
      <c r="F44" s="17">
        <v>23</v>
      </c>
      <c r="G44" s="49">
        <f>F44/F45</f>
        <v>0.88461538461538458</v>
      </c>
      <c r="H44" s="17">
        <f t="shared" si="15"/>
        <v>965</v>
      </c>
      <c r="I44" s="50">
        <f>H44/H45</f>
        <v>0.545814479638009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847</v>
      </c>
      <c r="C45" s="57">
        <f t="shared" ref="C45" si="17">SUM(C43:C44)</f>
        <v>1</v>
      </c>
      <c r="D45" s="20">
        <f>SUM(D43:D44)</f>
        <v>895</v>
      </c>
      <c r="E45" s="57">
        <f t="shared" ref="E45" si="18">SUM(E43:E44)</f>
        <v>1</v>
      </c>
      <c r="F45" s="20">
        <f>SUM(F43:F44)</f>
        <v>26</v>
      </c>
      <c r="G45" s="57">
        <f t="shared" ref="G45" si="19">SUM(G43:G44)</f>
        <v>1</v>
      </c>
      <c r="H45" s="17">
        <f>SUM(H43:H44)</f>
        <v>1768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369</v>
      </c>
      <c r="C47" s="56">
        <f>B47/B49</f>
        <v>0.43565525383707204</v>
      </c>
      <c r="D47" s="17">
        <v>616</v>
      </c>
      <c r="E47" s="56">
        <f>D47/D49</f>
        <v>0.68826815642458106</v>
      </c>
      <c r="F47" s="17">
        <v>8</v>
      </c>
      <c r="G47" s="35">
        <v>0</v>
      </c>
      <c r="H47" s="17">
        <f t="shared" ref="H47:H48" si="21">(B47+D47+F47)</f>
        <v>993</v>
      </c>
      <c r="I47" s="81">
        <f>H47/H49</f>
        <v>0.56165158371040724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478</v>
      </c>
      <c r="C48" s="49">
        <f>B48/B49</f>
        <v>0.56434474616292796</v>
      </c>
      <c r="D48" s="17">
        <v>279</v>
      </c>
      <c r="E48" s="49">
        <f>D48/D49</f>
        <v>0.311731843575419</v>
      </c>
      <c r="F48" s="17">
        <v>18</v>
      </c>
      <c r="G48" s="30">
        <v>1</v>
      </c>
      <c r="H48" s="17">
        <f t="shared" si="21"/>
        <v>775</v>
      </c>
      <c r="I48" s="50">
        <f>H48/H49</f>
        <v>0.43834841628959276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847</v>
      </c>
      <c r="C49" s="57">
        <f t="shared" ref="C49" si="23">SUM(C47:C48)</f>
        <v>1</v>
      </c>
      <c r="D49" s="20">
        <f>SUM(D47:D48)</f>
        <v>895</v>
      </c>
      <c r="E49" s="57">
        <f t="shared" ref="E49" si="24">SUM(E47:E48)</f>
        <v>1</v>
      </c>
      <c r="F49" s="20">
        <f>SUM(F47:F48)</f>
        <v>26</v>
      </c>
      <c r="G49" s="36">
        <v>1</v>
      </c>
      <c r="H49" s="17">
        <f>SUM(H47:H48)</f>
        <v>1768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593.6</v>
      </c>
      <c r="C51" s="120"/>
      <c r="D51" s="128">
        <v>695.3</v>
      </c>
      <c r="E51" s="129"/>
      <c r="F51" s="92">
        <v>18.5</v>
      </c>
      <c r="G51" s="126"/>
      <c r="H51" s="127">
        <v>1307.4000000000001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784</v>
      </c>
      <c r="C53" s="56">
        <f>B53/B55</f>
        <v>0.92561983471074383</v>
      </c>
      <c r="D53" s="17">
        <v>831</v>
      </c>
      <c r="E53" s="56">
        <f>D53/D55</f>
        <v>0.92849162011173181</v>
      </c>
      <c r="F53" s="17">
        <v>26</v>
      </c>
      <c r="G53" s="56">
        <f>F53/F55</f>
        <v>1</v>
      </c>
      <c r="H53" s="17">
        <f t="shared" ref="H53:H54" si="26">(B53+D53+F53)</f>
        <v>1641</v>
      </c>
      <c r="I53" s="81">
        <f>H53/H55</f>
        <v>0.92816742081447967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63</v>
      </c>
      <c r="C54" s="49">
        <f>B54/B55</f>
        <v>7.43801652892562E-2</v>
      </c>
      <c r="D54" s="17">
        <v>64</v>
      </c>
      <c r="E54" s="49">
        <f>D54/D55</f>
        <v>7.150837988826815E-2</v>
      </c>
      <c r="F54" s="17">
        <v>0</v>
      </c>
      <c r="G54" s="49">
        <f>F54/F55</f>
        <v>0</v>
      </c>
      <c r="H54" s="17">
        <f t="shared" si="26"/>
        <v>127</v>
      </c>
      <c r="I54" s="50">
        <f>H54/H55</f>
        <v>7.1832579185520357E-2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847</v>
      </c>
      <c r="C55" s="83">
        <f t="shared" ref="C55" si="28">SUM(C53:C54)</f>
        <v>1</v>
      </c>
      <c r="D55" s="70">
        <f>SUM(D53:D54)</f>
        <v>895</v>
      </c>
      <c r="E55" s="83">
        <f t="shared" ref="E55" si="29">SUM(E53:E54)</f>
        <v>1</v>
      </c>
      <c r="F55" s="70">
        <f>SUM(F53:F54)</f>
        <v>26</v>
      </c>
      <c r="G55" s="83">
        <f t="shared" ref="G55" si="30">SUM(G53:G54)</f>
        <v>1</v>
      </c>
      <c r="H55" s="70">
        <f>SUM(H53:H54)</f>
        <v>1768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2.25" customHeight="1" thickTop="1" x14ac:dyDescent="0.2">
      <c r="Q56"/>
    </row>
    <row r="57" spans="1:20" ht="48.6" customHeight="1" x14ac:dyDescent="0.2">
      <c r="A57" s="89" t="s">
        <v>82</v>
      </c>
      <c r="B57" s="89"/>
      <c r="C57" s="89"/>
      <c r="D57" s="89"/>
      <c r="E57" s="89"/>
      <c r="F57" s="89"/>
      <c r="G57" s="89"/>
      <c r="H57" s="89"/>
      <c r="I57" s="89"/>
      <c r="Q57"/>
    </row>
    <row r="58" spans="1:20" ht="16.149999999999999" customHeight="1" x14ac:dyDescent="0.2">
      <c r="A58" s="96" t="s">
        <v>34</v>
      </c>
      <c r="B58" s="96"/>
      <c r="C58" s="96"/>
      <c r="D58" s="96"/>
      <c r="E58" s="96"/>
      <c r="F58" s="96"/>
      <c r="G58" s="96"/>
      <c r="H58" s="96"/>
      <c r="I58" s="96"/>
      <c r="Q58"/>
    </row>
  </sheetData>
  <mergeCells count="35"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  <mergeCell ref="B35:C35"/>
    <mergeCell ref="D35:E35"/>
    <mergeCell ref="F35:G35"/>
    <mergeCell ref="H35:I35"/>
    <mergeCell ref="B36:C36"/>
    <mergeCell ref="D36:E36"/>
    <mergeCell ref="F36:G36"/>
    <mergeCell ref="H36:I36"/>
    <mergeCell ref="M49:N49"/>
    <mergeCell ref="O49:P49"/>
    <mergeCell ref="Q49:R49"/>
    <mergeCell ref="S49:T49"/>
    <mergeCell ref="B51:C51"/>
    <mergeCell ref="D51:E51"/>
    <mergeCell ref="F51:G51"/>
    <mergeCell ref="H51:I51"/>
    <mergeCell ref="L54:T54"/>
    <mergeCell ref="L55:T55"/>
    <mergeCell ref="A57:I57"/>
    <mergeCell ref="A58:I58"/>
  </mergeCells>
  <pageMargins left="0.7" right="0.45" top="0.75" bottom="0.25" header="0.3" footer="0.3"/>
  <pageSetup scale="95" orientation="portrait" r:id="rId1"/>
  <ignoredErrors>
    <ignoredError sqref="H8:H9 H12:H20 H23:H32 H38:H40 H43:H44 H53:H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workbookViewId="0">
      <selection activeCell="A60" sqref="A60:XFD60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64</v>
      </c>
      <c r="B3" s="103"/>
      <c r="C3" s="103"/>
      <c r="D3" s="103"/>
      <c r="E3" s="103"/>
      <c r="F3" s="103"/>
      <c r="G3" s="103"/>
      <c r="H3" s="103"/>
      <c r="I3" s="103"/>
    </row>
    <row r="4" spans="1:9" ht="15.75" x14ac:dyDescent="0.25">
      <c r="A4" s="103" t="s">
        <v>7</v>
      </c>
      <c r="B4" s="103"/>
      <c r="C4" s="103"/>
      <c r="D4" s="103"/>
      <c r="E4" s="103"/>
      <c r="F4" s="103"/>
      <c r="G4" s="103"/>
      <c r="H4" s="103"/>
      <c r="I4" s="103"/>
    </row>
    <row r="5" spans="1:9" ht="13.5" thickBot="1" x14ac:dyDescent="0.25"/>
    <row r="6" spans="1:9" ht="13.5" thickTop="1" x14ac:dyDescent="0.2">
      <c r="A6" s="37"/>
      <c r="B6" s="104" t="s">
        <v>0</v>
      </c>
      <c r="C6" s="105"/>
      <c r="D6" s="106" t="s">
        <v>40</v>
      </c>
      <c r="E6" s="105"/>
      <c r="F6" s="104" t="s">
        <v>3</v>
      </c>
      <c r="G6" s="105"/>
      <c r="H6" s="104" t="s">
        <v>35</v>
      </c>
      <c r="I6" s="107"/>
    </row>
    <row r="7" spans="1:9" x14ac:dyDescent="0.2">
      <c r="A7" s="38"/>
      <c r="B7" s="39" t="s">
        <v>1</v>
      </c>
      <c r="C7" s="40" t="s">
        <v>2</v>
      </c>
      <c r="D7" s="39" t="s">
        <v>1</v>
      </c>
      <c r="E7" s="40" t="s">
        <v>2</v>
      </c>
      <c r="F7" s="41" t="s">
        <v>1</v>
      </c>
      <c r="G7" s="40" t="s">
        <v>2</v>
      </c>
      <c r="H7" s="39" t="s">
        <v>1</v>
      </c>
      <c r="I7" s="42" t="s">
        <v>2</v>
      </c>
    </row>
    <row r="8" spans="1:9" x14ac:dyDescent="0.2">
      <c r="A8" s="43" t="s">
        <v>4</v>
      </c>
      <c r="B8" s="44"/>
      <c r="C8" s="44"/>
      <c r="D8" s="44"/>
      <c r="E8" s="44"/>
      <c r="F8" s="45"/>
      <c r="G8" s="44"/>
      <c r="H8" s="44"/>
      <c r="I8" s="46"/>
    </row>
    <row r="9" spans="1:9" x14ac:dyDescent="0.2">
      <c r="A9" s="22" t="s">
        <v>5</v>
      </c>
      <c r="B9" s="17">
        <v>446</v>
      </c>
      <c r="C9" s="28">
        <f>B9/B11</f>
        <v>0.42638623326959846</v>
      </c>
      <c r="D9" s="17">
        <v>353</v>
      </c>
      <c r="E9" s="28">
        <f>D9/D11</f>
        <v>0.37754010695187168</v>
      </c>
      <c r="F9" s="17">
        <v>5</v>
      </c>
      <c r="G9" s="28">
        <f>F9/F11</f>
        <v>0.38461538461538464</v>
      </c>
      <c r="H9" s="17">
        <f>B9+D9+F9</f>
        <v>804</v>
      </c>
      <c r="I9" s="29">
        <f>H9/H11</f>
        <v>0.40320962888665995</v>
      </c>
    </row>
    <row r="10" spans="1:9" x14ac:dyDescent="0.2">
      <c r="A10" s="23" t="s">
        <v>6</v>
      </c>
      <c r="B10" s="17">
        <v>600</v>
      </c>
      <c r="C10" s="30">
        <f>B10/B11</f>
        <v>0.57361376673040154</v>
      </c>
      <c r="D10" s="17">
        <v>582</v>
      </c>
      <c r="E10" s="30">
        <f>D10/D11</f>
        <v>0.62245989304812832</v>
      </c>
      <c r="F10" s="17">
        <v>8</v>
      </c>
      <c r="G10" s="30">
        <f>F10/F11</f>
        <v>0.61538461538461542</v>
      </c>
      <c r="H10" s="19">
        <f>B10+D10+F10</f>
        <v>1190</v>
      </c>
      <c r="I10" s="31">
        <f>H10/H11</f>
        <v>0.59679037111333999</v>
      </c>
    </row>
    <row r="11" spans="1:9" x14ac:dyDescent="0.2">
      <c r="A11" s="24" t="s">
        <v>7</v>
      </c>
      <c r="B11" s="20">
        <f>SUM(B9:B10)</f>
        <v>1046</v>
      </c>
      <c r="C11" s="32">
        <f>SUM(C9:C10)</f>
        <v>1</v>
      </c>
      <c r="D11" s="20">
        <f>D9+D10</f>
        <v>935</v>
      </c>
      <c r="E11" s="32">
        <f>SUM(E9:E10)</f>
        <v>1</v>
      </c>
      <c r="F11" s="21">
        <f>SUM(F9:F10)</f>
        <v>13</v>
      </c>
      <c r="G11" s="32">
        <f>SUM(G9:G10)</f>
        <v>1</v>
      </c>
      <c r="H11" s="20">
        <f>B11+D11+F11</f>
        <v>1994</v>
      </c>
      <c r="I11" s="33">
        <f>SUM(I9:I10)</f>
        <v>1</v>
      </c>
    </row>
    <row r="12" spans="1:9" x14ac:dyDescent="0.2">
      <c r="A12" s="43" t="s">
        <v>8</v>
      </c>
      <c r="B12" s="44"/>
      <c r="C12" s="44"/>
      <c r="D12" s="44"/>
      <c r="E12" s="44"/>
      <c r="F12" s="44"/>
      <c r="G12" s="44"/>
      <c r="H12" s="44"/>
      <c r="I12" s="46"/>
    </row>
    <row r="13" spans="1:9" x14ac:dyDescent="0.2">
      <c r="A13" s="22" t="s">
        <v>47</v>
      </c>
      <c r="B13" s="17">
        <v>2</v>
      </c>
      <c r="C13" s="28">
        <f>B13/B22</f>
        <v>1.9120458891013384E-3</v>
      </c>
      <c r="D13" s="17">
        <v>2</v>
      </c>
      <c r="E13" s="28">
        <f>D13/D22</f>
        <v>2.1390374331550803E-3</v>
      </c>
      <c r="F13" s="17">
        <v>0</v>
      </c>
      <c r="G13" s="28">
        <f>F13/F22</f>
        <v>0</v>
      </c>
      <c r="H13" s="17">
        <f t="shared" ref="H13:H21" si="0">B13+D13+F13</f>
        <v>4</v>
      </c>
      <c r="I13" s="29">
        <f>H13/H22</f>
        <v>2.0060180541624875E-3</v>
      </c>
    </row>
    <row r="14" spans="1:9" x14ac:dyDescent="0.2">
      <c r="A14" s="23" t="s">
        <v>11</v>
      </c>
      <c r="B14" s="17">
        <v>38</v>
      </c>
      <c r="C14" s="30">
        <f>B14/B22</f>
        <v>3.6328871892925434E-2</v>
      </c>
      <c r="D14" s="17">
        <v>21</v>
      </c>
      <c r="E14" s="30">
        <f>D14/D22</f>
        <v>2.2459893048128343E-2</v>
      </c>
      <c r="F14" s="17">
        <v>0</v>
      </c>
      <c r="G14" s="30">
        <f>F14/F22</f>
        <v>0</v>
      </c>
      <c r="H14" s="19">
        <f t="shared" si="0"/>
        <v>59</v>
      </c>
      <c r="I14" s="31">
        <f>H14/H22</f>
        <v>2.9588766298896691E-2</v>
      </c>
    </row>
    <row r="15" spans="1:9" x14ac:dyDescent="0.2">
      <c r="A15" s="23" t="s">
        <v>48</v>
      </c>
      <c r="B15" s="17">
        <v>108</v>
      </c>
      <c r="C15" s="30">
        <f>B15/B22</f>
        <v>0.10325047801147227</v>
      </c>
      <c r="D15" s="17">
        <v>83</v>
      </c>
      <c r="E15" s="30">
        <f>D15/D22</f>
        <v>8.8770053475935834E-2</v>
      </c>
      <c r="F15" s="17">
        <v>3</v>
      </c>
      <c r="G15" s="30">
        <f>F15/F22</f>
        <v>0.23076923076923078</v>
      </c>
      <c r="H15" s="19">
        <f t="shared" si="0"/>
        <v>194</v>
      </c>
      <c r="I15" s="31">
        <f>H15/H22</f>
        <v>9.7291875626880645E-2</v>
      </c>
    </row>
    <row r="16" spans="1:9" x14ac:dyDescent="0.2">
      <c r="A16" s="23" t="s">
        <v>49</v>
      </c>
      <c r="B16" s="17">
        <v>17</v>
      </c>
      <c r="C16" s="30">
        <f>B16/B22</f>
        <v>1.6252390057361378E-2</v>
      </c>
      <c r="D16" s="17">
        <v>14</v>
      </c>
      <c r="E16" s="30">
        <f>D16/D22</f>
        <v>1.4973262032085561E-2</v>
      </c>
      <c r="F16" s="17">
        <v>0</v>
      </c>
      <c r="G16" s="30">
        <f>F16/F22</f>
        <v>0</v>
      </c>
      <c r="H16" s="19">
        <f t="shared" si="0"/>
        <v>31</v>
      </c>
      <c r="I16" s="31">
        <f>H16/H22</f>
        <v>1.5546639919759278E-2</v>
      </c>
    </row>
    <row r="17" spans="1:9" x14ac:dyDescent="0.2">
      <c r="A17" s="23" t="s">
        <v>50</v>
      </c>
      <c r="B17" s="17">
        <v>0</v>
      </c>
      <c r="C17" s="30">
        <f>B17/B22</f>
        <v>0</v>
      </c>
      <c r="D17" s="17">
        <v>0</v>
      </c>
      <c r="E17" s="30">
        <f>D17/D22</f>
        <v>0</v>
      </c>
      <c r="F17" s="17">
        <v>0</v>
      </c>
      <c r="G17" s="30">
        <f>F17/F22</f>
        <v>0</v>
      </c>
      <c r="H17" s="19">
        <f t="shared" si="0"/>
        <v>0</v>
      </c>
      <c r="I17" s="31">
        <f>H17/H22</f>
        <v>0</v>
      </c>
    </row>
    <row r="18" spans="1:9" x14ac:dyDescent="0.2">
      <c r="A18" s="23" t="s">
        <v>13</v>
      </c>
      <c r="B18" s="17">
        <v>795</v>
      </c>
      <c r="C18" s="30">
        <f>B18/B22</f>
        <v>0.76003824091778205</v>
      </c>
      <c r="D18" s="17">
        <v>691</v>
      </c>
      <c r="E18" s="30">
        <f>D18/D22</f>
        <v>0.73903743315508019</v>
      </c>
      <c r="F18" s="17">
        <v>9</v>
      </c>
      <c r="G18" s="30">
        <f>F18/F22</f>
        <v>0.69230769230769229</v>
      </c>
      <c r="H18" s="19">
        <f t="shared" si="0"/>
        <v>1495</v>
      </c>
      <c r="I18" s="31">
        <f>H18/H22</f>
        <v>0.74974924774322971</v>
      </c>
    </row>
    <row r="19" spans="1:9" x14ac:dyDescent="0.2">
      <c r="A19" s="23" t="s">
        <v>51</v>
      </c>
      <c r="B19" s="17">
        <v>0</v>
      </c>
      <c r="C19" s="30">
        <f>B19/B22</f>
        <v>0</v>
      </c>
      <c r="D19" s="17">
        <v>0</v>
      </c>
      <c r="E19" s="30">
        <f>D19/D22</f>
        <v>0</v>
      </c>
      <c r="F19" s="17">
        <v>0</v>
      </c>
      <c r="G19" s="30">
        <f>F19/F22</f>
        <v>0</v>
      </c>
      <c r="H19" s="19">
        <f t="shared" si="0"/>
        <v>0</v>
      </c>
      <c r="I19" s="31">
        <f>H19/H22</f>
        <v>0</v>
      </c>
    </row>
    <row r="20" spans="1:9" x14ac:dyDescent="0.2">
      <c r="A20" s="23" t="s">
        <v>52</v>
      </c>
      <c r="B20" s="17">
        <v>11</v>
      </c>
      <c r="C20" s="30">
        <f>B20/B22</f>
        <v>1.0516252390057362E-2</v>
      </c>
      <c r="D20" s="17">
        <v>73</v>
      </c>
      <c r="E20" s="30">
        <f>D20/D22</f>
        <v>7.8074866310160432E-2</v>
      </c>
      <c r="F20" s="17">
        <v>1</v>
      </c>
      <c r="G20" s="30">
        <f>F20/F22</f>
        <v>7.6923076923076927E-2</v>
      </c>
      <c r="H20" s="19">
        <f t="shared" si="0"/>
        <v>85</v>
      </c>
      <c r="I20" s="31">
        <f>H20/H22</f>
        <v>4.2627883650952859E-2</v>
      </c>
    </row>
    <row r="21" spans="1:9" x14ac:dyDescent="0.2">
      <c r="A21" s="53" t="s">
        <v>53</v>
      </c>
      <c r="B21" s="17">
        <v>75</v>
      </c>
      <c r="C21" s="30">
        <f>B21/B22</f>
        <v>7.1701720841300193E-2</v>
      </c>
      <c r="D21" s="17">
        <v>51</v>
      </c>
      <c r="E21" s="30">
        <f>D21/D22</f>
        <v>5.4545454545454543E-2</v>
      </c>
      <c r="F21" s="17">
        <v>0</v>
      </c>
      <c r="G21" s="30">
        <f>F21/F22</f>
        <v>0</v>
      </c>
      <c r="H21" s="20">
        <f t="shared" si="0"/>
        <v>126</v>
      </c>
      <c r="I21" s="33">
        <f>H21/H22</f>
        <v>6.318956870611836E-2</v>
      </c>
    </row>
    <row r="22" spans="1:9" x14ac:dyDescent="0.2">
      <c r="A22" s="24" t="s">
        <v>7</v>
      </c>
      <c r="B22" s="20">
        <f>SUM(B13:B21)</f>
        <v>1046</v>
      </c>
      <c r="C22" s="32">
        <f>SUM(C13:C21)</f>
        <v>1</v>
      </c>
      <c r="D22" s="20">
        <f>SUM(D13:D21)</f>
        <v>935</v>
      </c>
      <c r="E22" s="32">
        <f>SUM(E13:E21)</f>
        <v>1</v>
      </c>
      <c r="F22" s="21">
        <f>SUM(F13:F21)</f>
        <v>13</v>
      </c>
      <c r="G22" s="32">
        <f>SUM(G13:G20)</f>
        <v>1</v>
      </c>
      <c r="H22" s="20">
        <f>SUM(H13:H21)</f>
        <v>1994</v>
      </c>
      <c r="I22" s="33">
        <f>SUM(I13:I21)</f>
        <v>1</v>
      </c>
    </row>
    <row r="23" spans="1:9" x14ac:dyDescent="0.2">
      <c r="A23" s="43" t="s">
        <v>15</v>
      </c>
      <c r="B23" s="44"/>
      <c r="C23" s="44"/>
      <c r="D23" s="44"/>
      <c r="E23" s="44"/>
      <c r="F23" s="44"/>
      <c r="G23" s="44"/>
      <c r="H23" s="44"/>
      <c r="I23" s="46"/>
    </row>
    <row r="24" spans="1:9" x14ac:dyDescent="0.2">
      <c r="A24" s="54" t="s">
        <v>16</v>
      </c>
      <c r="B24" s="17">
        <v>0</v>
      </c>
      <c r="C24" s="28">
        <f t="shared" ref="C24:C33" si="1">B24/$B$34</f>
        <v>0</v>
      </c>
      <c r="D24" s="17">
        <v>0</v>
      </c>
      <c r="E24" s="28">
        <f>D24/D34</f>
        <v>0</v>
      </c>
      <c r="F24" s="17">
        <v>0</v>
      </c>
      <c r="G24" s="28">
        <f>F24/F34</f>
        <v>0</v>
      </c>
      <c r="H24" s="17">
        <f t="shared" ref="H24:H34" si="2">B24+D24+F24</f>
        <v>0</v>
      </c>
      <c r="I24" s="29">
        <f>H24/H34</f>
        <v>0</v>
      </c>
    </row>
    <row r="25" spans="1:9" x14ac:dyDescent="0.2">
      <c r="A25" s="23" t="s">
        <v>17</v>
      </c>
      <c r="B25" s="17">
        <v>50</v>
      </c>
      <c r="C25" s="28">
        <f t="shared" si="1"/>
        <v>4.780114722753346E-2</v>
      </c>
      <c r="D25" s="17">
        <v>0</v>
      </c>
      <c r="E25" s="30">
        <f>D25/D34</f>
        <v>0</v>
      </c>
      <c r="F25" s="17">
        <v>0</v>
      </c>
      <c r="G25" s="30">
        <f>F25/F34</f>
        <v>0</v>
      </c>
      <c r="H25" s="19">
        <f t="shared" si="2"/>
        <v>50</v>
      </c>
      <c r="I25" s="31">
        <f>H25/H34</f>
        <v>2.5075225677031094E-2</v>
      </c>
    </row>
    <row r="26" spans="1:9" x14ac:dyDescent="0.2">
      <c r="A26" s="23" t="s">
        <v>18</v>
      </c>
      <c r="B26" s="17">
        <v>195</v>
      </c>
      <c r="C26" s="28">
        <f t="shared" si="1"/>
        <v>0.18642447418738051</v>
      </c>
      <c r="D26" s="17">
        <v>8</v>
      </c>
      <c r="E26" s="30">
        <f>D26/D34</f>
        <v>8.5561497326203211E-3</v>
      </c>
      <c r="F26" s="17">
        <v>0</v>
      </c>
      <c r="G26" s="30">
        <f>F26/F34</f>
        <v>0</v>
      </c>
      <c r="H26" s="17">
        <f t="shared" si="2"/>
        <v>203</v>
      </c>
      <c r="I26" s="31">
        <f>H26/H34</f>
        <v>0.10180541624874624</v>
      </c>
    </row>
    <row r="27" spans="1:9" x14ac:dyDescent="0.2">
      <c r="A27" s="23" t="s">
        <v>19</v>
      </c>
      <c r="B27" s="17">
        <v>225</v>
      </c>
      <c r="C27" s="28">
        <f t="shared" si="1"/>
        <v>0.21510516252390058</v>
      </c>
      <c r="D27" s="17">
        <v>167</v>
      </c>
      <c r="E27" s="30">
        <f>D27/D34</f>
        <v>0.17860962566844921</v>
      </c>
      <c r="F27" s="17">
        <v>0</v>
      </c>
      <c r="G27" s="30">
        <f>F27/F34</f>
        <v>0</v>
      </c>
      <c r="H27" s="17">
        <f t="shared" si="2"/>
        <v>392</v>
      </c>
      <c r="I27" s="31">
        <f>H27/H34</f>
        <v>0.19658976930792377</v>
      </c>
    </row>
    <row r="28" spans="1:9" x14ac:dyDescent="0.2">
      <c r="A28" s="23" t="s">
        <v>20</v>
      </c>
      <c r="B28" s="17">
        <v>204</v>
      </c>
      <c r="C28" s="28">
        <f t="shared" si="1"/>
        <v>0.19502868068833651</v>
      </c>
      <c r="D28" s="17">
        <v>268</v>
      </c>
      <c r="E28" s="30">
        <f>D28/D34</f>
        <v>0.28663101604278074</v>
      </c>
      <c r="F28" s="17">
        <v>0</v>
      </c>
      <c r="G28" s="30">
        <f>F28/F34</f>
        <v>0</v>
      </c>
      <c r="H28" s="17">
        <f t="shared" si="2"/>
        <v>472</v>
      </c>
      <c r="I28" s="31">
        <f>H28/H34</f>
        <v>0.23671013039117353</v>
      </c>
    </row>
    <row r="29" spans="1:9" x14ac:dyDescent="0.2">
      <c r="A29" s="23" t="s">
        <v>21</v>
      </c>
      <c r="B29" s="17">
        <v>120</v>
      </c>
      <c r="C29" s="28">
        <f t="shared" si="1"/>
        <v>0.1147227533460803</v>
      </c>
      <c r="D29" s="17">
        <v>166</v>
      </c>
      <c r="E29" s="30">
        <f>D29/D34</f>
        <v>0.17754010695187167</v>
      </c>
      <c r="F29" s="17">
        <v>3</v>
      </c>
      <c r="G29" s="30">
        <f>F29/F34</f>
        <v>0.23076923076923078</v>
      </c>
      <c r="H29" s="17">
        <f t="shared" si="2"/>
        <v>289</v>
      </c>
      <c r="I29" s="31">
        <f>H29/H34</f>
        <v>0.14493480441323972</v>
      </c>
    </row>
    <row r="30" spans="1:9" x14ac:dyDescent="0.2">
      <c r="A30" s="23" t="s">
        <v>22</v>
      </c>
      <c r="B30" s="17">
        <v>82</v>
      </c>
      <c r="C30" s="28">
        <f t="shared" si="1"/>
        <v>7.8393881453154873E-2</v>
      </c>
      <c r="D30" s="17">
        <v>103</v>
      </c>
      <c r="E30" s="30">
        <f>D30/D34</f>
        <v>0.11016042780748662</v>
      </c>
      <c r="F30" s="17">
        <v>4</v>
      </c>
      <c r="G30" s="30">
        <f>F30/F34</f>
        <v>0.30769230769230771</v>
      </c>
      <c r="H30" s="17">
        <f t="shared" si="2"/>
        <v>189</v>
      </c>
      <c r="I30" s="31">
        <f>H30/H34</f>
        <v>9.4784353059177526E-2</v>
      </c>
    </row>
    <row r="31" spans="1:9" x14ac:dyDescent="0.2">
      <c r="A31" s="23" t="s">
        <v>23</v>
      </c>
      <c r="B31" s="17">
        <v>134</v>
      </c>
      <c r="C31" s="28">
        <f t="shared" si="1"/>
        <v>0.12810707456978968</v>
      </c>
      <c r="D31" s="17">
        <v>146</v>
      </c>
      <c r="E31" s="30">
        <f>D31/D34</f>
        <v>0.15614973262032086</v>
      </c>
      <c r="F31" s="17">
        <v>4</v>
      </c>
      <c r="G31" s="30">
        <f>F31/F34</f>
        <v>0.30769230769230771</v>
      </c>
      <c r="H31" s="17">
        <f t="shared" si="2"/>
        <v>284</v>
      </c>
      <c r="I31" s="31">
        <f>H31/H34</f>
        <v>0.1424272818455366</v>
      </c>
    </row>
    <row r="32" spans="1:9" x14ac:dyDescent="0.2">
      <c r="A32" s="23" t="s">
        <v>24</v>
      </c>
      <c r="B32" s="17">
        <v>34</v>
      </c>
      <c r="C32" s="28">
        <f t="shared" si="1"/>
        <v>3.2504780114722756E-2</v>
      </c>
      <c r="D32" s="17">
        <v>72</v>
      </c>
      <c r="E32" s="30">
        <f>D32/D34</f>
        <v>7.7005347593582893E-2</v>
      </c>
      <c r="F32" s="17">
        <v>2</v>
      </c>
      <c r="G32" s="30">
        <f>F32/F34</f>
        <v>0.15384615384615385</v>
      </c>
      <c r="H32" s="17">
        <f t="shared" si="2"/>
        <v>108</v>
      </c>
      <c r="I32" s="31">
        <f>H32/H34</f>
        <v>5.4162487462387159E-2</v>
      </c>
    </row>
    <row r="33" spans="1:10" x14ac:dyDescent="0.2">
      <c r="A33" s="23" t="s">
        <v>25</v>
      </c>
      <c r="B33" s="17">
        <v>2</v>
      </c>
      <c r="C33" s="28">
        <f t="shared" si="1"/>
        <v>1.9120458891013384E-3</v>
      </c>
      <c r="D33" s="17">
        <v>5</v>
      </c>
      <c r="E33" s="30">
        <f>D33/D34</f>
        <v>5.3475935828877002E-3</v>
      </c>
      <c r="F33" s="17">
        <v>0</v>
      </c>
      <c r="G33" s="30">
        <f>F33/F34</f>
        <v>0</v>
      </c>
      <c r="H33" s="17">
        <f t="shared" si="2"/>
        <v>7</v>
      </c>
      <c r="I33" s="31">
        <f>H33/H34</f>
        <v>3.5105315947843532E-3</v>
      </c>
    </row>
    <row r="34" spans="1:10" x14ac:dyDescent="0.2">
      <c r="A34" s="24" t="s">
        <v>7</v>
      </c>
      <c r="B34" s="20">
        <f t="shared" ref="B34:G34" si="3">SUM(B24:B33)</f>
        <v>1046</v>
      </c>
      <c r="C34" s="34">
        <f t="shared" si="3"/>
        <v>1</v>
      </c>
      <c r="D34" s="20">
        <f t="shared" si="3"/>
        <v>935</v>
      </c>
      <c r="E34" s="34">
        <f t="shared" si="3"/>
        <v>1</v>
      </c>
      <c r="F34" s="20">
        <f t="shared" si="3"/>
        <v>13</v>
      </c>
      <c r="G34" s="32">
        <f t="shared" si="3"/>
        <v>1</v>
      </c>
      <c r="H34" s="17">
        <f t="shared" si="2"/>
        <v>1994</v>
      </c>
      <c r="I34" s="33">
        <f>SUM(I24:I33)</f>
        <v>1</v>
      </c>
      <c r="J34" s="16"/>
    </row>
    <row r="35" spans="1:10" x14ac:dyDescent="0.2">
      <c r="A35" s="43" t="s">
        <v>26</v>
      </c>
      <c r="B35" s="44"/>
      <c r="C35" s="44"/>
      <c r="D35" s="44"/>
      <c r="E35" s="44"/>
      <c r="F35" s="45"/>
      <c r="G35" s="44"/>
      <c r="H35" s="44"/>
      <c r="I35" s="46"/>
    </row>
    <row r="36" spans="1:10" x14ac:dyDescent="0.2">
      <c r="A36" s="22" t="s">
        <v>27</v>
      </c>
      <c r="B36" s="97">
        <v>29.43</v>
      </c>
      <c r="C36" s="98"/>
      <c r="D36" s="97">
        <v>33.659999999999997</v>
      </c>
      <c r="E36" s="98"/>
      <c r="F36" s="97">
        <v>41.15</v>
      </c>
      <c r="G36" s="98"/>
      <c r="H36" s="97">
        <v>31.49</v>
      </c>
      <c r="I36" s="99"/>
    </row>
    <row r="37" spans="1:10" x14ac:dyDescent="0.2">
      <c r="A37" s="25" t="s">
        <v>28</v>
      </c>
      <c r="B37" s="100">
        <v>9.3000000000000007</v>
      </c>
      <c r="C37" s="101"/>
      <c r="D37" s="100">
        <v>9.89</v>
      </c>
      <c r="E37" s="101"/>
      <c r="F37" s="100">
        <v>7.35</v>
      </c>
      <c r="G37" s="101"/>
      <c r="H37" s="100">
        <v>9.83</v>
      </c>
      <c r="I37" s="102"/>
    </row>
    <row r="38" spans="1:10" x14ac:dyDescent="0.2">
      <c r="A38" s="43" t="s">
        <v>54</v>
      </c>
      <c r="B38" s="44"/>
      <c r="C38" s="44"/>
      <c r="D38" s="44"/>
      <c r="E38" s="44"/>
      <c r="F38" s="45"/>
      <c r="G38" s="44"/>
      <c r="H38" s="44"/>
      <c r="I38" s="46"/>
    </row>
    <row r="39" spans="1:10" x14ac:dyDescent="0.2">
      <c r="A39" s="23" t="s">
        <v>36</v>
      </c>
      <c r="B39" s="17">
        <v>919</v>
      </c>
      <c r="C39" s="30">
        <f>B39/B42</f>
        <v>0.87858508604206498</v>
      </c>
      <c r="D39" s="17">
        <v>752</v>
      </c>
      <c r="E39" s="30">
        <f>D39/D42</f>
        <v>0.8042780748663102</v>
      </c>
      <c r="F39" s="17">
        <v>12</v>
      </c>
      <c r="G39" s="30">
        <f>F39/F42</f>
        <v>0.92307692307692313</v>
      </c>
      <c r="H39" s="19">
        <f>B39+D39+F39</f>
        <v>1683</v>
      </c>
      <c r="I39" s="31">
        <f>H39/H42</f>
        <v>0.84403209628886655</v>
      </c>
    </row>
    <row r="40" spans="1:10" x14ac:dyDescent="0.2">
      <c r="A40" s="23" t="s">
        <v>37</v>
      </c>
      <c r="B40" s="17">
        <v>11</v>
      </c>
      <c r="C40" s="30">
        <f>B40/B42</f>
        <v>1.0516252390057362E-2</v>
      </c>
      <c r="D40" s="17">
        <v>69</v>
      </c>
      <c r="E40" s="30">
        <f>D40/D42</f>
        <v>7.3796791443850263E-2</v>
      </c>
      <c r="F40" s="17">
        <v>1</v>
      </c>
      <c r="G40" s="30">
        <f>F40/F42</f>
        <v>7.6923076923076927E-2</v>
      </c>
      <c r="H40" s="19">
        <f>B40+D40+F40</f>
        <v>81</v>
      </c>
      <c r="I40" s="31">
        <f>H40/H42</f>
        <v>4.0621865596790374E-2</v>
      </c>
    </row>
    <row r="41" spans="1:10" x14ac:dyDescent="0.2">
      <c r="A41" s="23" t="s">
        <v>38</v>
      </c>
      <c r="B41" s="17">
        <v>116</v>
      </c>
      <c r="C41" s="30">
        <f>B41/B42</f>
        <v>0.11089866156787763</v>
      </c>
      <c r="D41" s="17">
        <v>114</v>
      </c>
      <c r="E41" s="30">
        <f>D41/D42</f>
        <v>0.12192513368983957</v>
      </c>
      <c r="F41" s="17">
        <v>0</v>
      </c>
      <c r="G41" s="30">
        <f>F41/F42</f>
        <v>0</v>
      </c>
      <c r="H41" s="19">
        <f>B41+D41+F41</f>
        <v>230</v>
      </c>
      <c r="I41" s="31">
        <f>H41/H42</f>
        <v>0.11534603811434303</v>
      </c>
    </row>
    <row r="42" spans="1:10" x14ac:dyDescent="0.2">
      <c r="A42" s="24" t="s">
        <v>7</v>
      </c>
      <c r="B42" s="20">
        <f t="shared" ref="B42:I42" si="4">SUM(B39:B41)</f>
        <v>1046</v>
      </c>
      <c r="C42" s="32">
        <f t="shared" si="4"/>
        <v>1</v>
      </c>
      <c r="D42" s="20">
        <f t="shared" si="4"/>
        <v>935</v>
      </c>
      <c r="E42" s="32">
        <f t="shared" si="4"/>
        <v>1</v>
      </c>
      <c r="F42" s="21">
        <f t="shared" si="4"/>
        <v>13</v>
      </c>
      <c r="G42" s="32">
        <f t="shared" si="4"/>
        <v>1</v>
      </c>
      <c r="H42" s="20">
        <f t="shared" si="4"/>
        <v>1994</v>
      </c>
      <c r="I42" s="33">
        <f t="shared" si="4"/>
        <v>1</v>
      </c>
    </row>
    <row r="43" spans="1:10" x14ac:dyDescent="0.2">
      <c r="A43" s="43" t="s">
        <v>45</v>
      </c>
      <c r="B43" s="44"/>
      <c r="C43" s="44"/>
      <c r="D43" s="44"/>
      <c r="E43" s="44"/>
      <c r="F43" s="45"/>
      <c r="G43" s="44"/>
      <c r="H43" s="44"/>
      <c r="I43" s="46"/>
    </row>
    <row r="44" spans="1:10" x14ac:dyDescent="0.2">
      <c r="A44" s="22" t="s">
        <v>29</v>
      </c>
      <c r="B44" s="17">
        <v>525</v>
      </c>
      <c r="C44" s="35">
        <f>B44/B46</f>
        <v>0.50191204588910132</v>
      </c>
      <c r="D44" s="17">
        <v>255</v>
      </c>
      <c r="E44" s="35">
        <f>D44/D46</f>
        <v>0.27272727272727271</v>
      </c>
      <c r="F44" s="17">
        <v>1</v>
      </c>
      <c r="G44" s="35">
        <f>F44/F46</f>
        <v>7.6923076923076927E-2</v>
      </c>
      <c r="H44" s="17">
        <f>B44+D44+F44</f>
        <v>781</v>
      </c>
      <c r="I44" s="29">
        <f>H44/H46</f>
        <v>0.39167502507522567</v>
      </c>
    </row>
    <row r="45" spans="1:10" x14ac:dyDescent="0.2">
      <c r="A45" s="23" t="s">
        <v>30</v>
      </c>
      <c r="B45" s="17">
        <v>521</v>
      </c>
      <c r="C45" s="30">
        <f>B45/B46</f>
        <v>0.49808795411089868</v>
      </c>
      <c r="D45" s="17">
        <v>680</v>
      </c>
      <c r="E45" s="30">
        <f>D45/D46</f>
        <v>0.72727272727272729</v>
      </c>
      <c r="F45" s="17">
        <v>12</v>
      </c>
      <c r="G45" s="30">
        <f>F45/F46</f>
        <v>0.92307692307692313</v>
      </c>
      <c r="H45" s="17">
        <f>B45+D45+F45</f>
        <v>1213</v>
      </c>
      <c r="I45" s="31">
        <f>H45/H46</f>
        <v>0.60832497492477433</v>
      </c>
    </row>
    <row r="46" spans="1:10" x14ac:dyDescent="0.2">
      <c r="A46" s="24" t="s">
        <v>7</v>
      </c>
      <c r="B46" s="20">
        <f t="shared" ref="B46:G46" si="5">SUM(B44:B45)</f>
        <v>1046</v>
      </c>
      <c r="C46" s="36">
        <f t="shared" si="5"/>
        <v>1</v>
      </c>
      <c r="D46" s="20">
        <f t="shared" si="5"/>
        <v>935</v>
      </c>
      <c r="E46" s="36">
        <f t="shared" si="5"/>
        <v>1</v>
      </c>
      <c r="F46" s="20">
        <f t="shared" si="5"/>
        <v>13</v>
      </c>
      <c r="G46" s="36">
        <f t="shared" si="5"/>
        <v>1</v>
      </c>
      <c r="H46" s="17">
        <f>B46+D46+F46</f>
        <v>1994</v>
      </c>
      <c r="I46" s="74">
        <f>SUM(I44:I45)</f>
        <v>1</v>
      </c>
    </row>
    <row r="47" spans="1:10" ht="12.75" customHeight="1" x14ac:dyDescent="0.2">
      <c r="A47" s="43" t="s">
        <v>55</v>
      </c>
      <c r="B47" s="44"/>
      <c r="C47" s="44"/>
      <c r="D47" s="44"/>
      <c r="E47" s="44"/>
      <c r="F47" s="45"/>
      <c r="G47" s="44"/>
      <c r="H47" s="44"/>
      <c r="I47" s="46"/>
    </row>
    <row r="48" spans="1:10" ht="12.75" customHeight="1" x14ac:dyDescent="0.2">
      <c r="A48" s="22" t="s">
        <v>42</v>
      </c>
      <c r="B48" s="17">
        <v>285</v>
      </c>
      <c r="C48" s="35">
        <f>B48/B50</f>
        <v>0.27246653919694075</v>
      </c>
      <c r="D48" s="17">
        <v>364</v>
      </c>
      <c r="E48" s="35">
        <f>D48/D50</f>
        <v>0.38930481283422458</v>
      </c>
      <c r="F48" s="17">
        <v>0</v>
      </c>
      <c r="G48" s="35">
        <f>F48/F50</f>
        <v>0</v>
      </c>
      <c r="H48" s="17">
        <f>B48+D48+F48</f>
        <v>649</v>
      </c>
      <c r="I48" s="29">
        <f>H48/H50</f>
        <v>0.32547642928786358</v>
      </c>
    </row>
    <row r="49" spans="1:9" x14ac:dyDescent="0.2">
      <c r="A49" s="75" t="s">
        <v>63</v>
      </c>
      <c r="B49" s="76">
        <v>761</v>
      </c>
      <c r="C49" s="77">
        <f>B49/B50</f>
        <v>0.72753346080305925</v>
      </c>
      <c r="D49" s="76">
        <v>571</v>
      </c>
      <c r="E49" s="77">
        <f>D49/D50</f>
        <v>0.61069518716577542</v>
      </c>
      <c r="F49" s="76">
        <v>13</v>
      </c>
      <c r="G49" s="77">
        <f>F49/F50</f>
        <v>1</v>
      </c>
      <c r="H49" s="76">
        <f>B49+D49+F49</f>
        <v>1345</v>
      </c>
      <c r="I49" s="78">
        <f>H49/H50</f>
        <v>0.67452357071213642</v>
      </c>
    </row>
    <row r="50" spans="1:9" x14ac:dyDescent="0.2">
      <c r="A50" s="24" t="s">
        <v>7</v>
      </c>
      <c r="B50" s="20">
        <f t="shared" ref="B50:G50" si="6">SUM(B48:B49)</f>
        <v>1046</v>
      </c>
      <c r="C50" s="36">
        <f t="shared" si="6"/>
        <v>1</v>
      </c>
      <c r="D50" s="20">
        <f t="shared" si="6"/>
        <v>935</v>
      </c>
      <c r="E50" s="36">
        <f t="shared" si="6"/>
        <v>1</v>
      </c>
      <c r="F50" s="20">
        <f t="shared" si="6"/>
        <v>13</v>
      </c>
      <c r="G50" s="36">
        <f t="shared" si="6"/>
        <v>1</v>
      </c>
      <c r="H50" s="17">
        <f>B50+D50+F50</f>
        <v>1994</v>
      </c>
      <c r="I50" s="33">
        <f>SUM(I48:I49)</f>
        <v>1</v>
      </c>
    </row>
    <row r="51" spans="1:9" x14ac:dyDescent="0.2">
      <c r="A51" s="59" t="s">
        <v>32</v>
      </c>
      <c r="B51" s="60"/>
      <c r="C51" s="60"/>
      <c r="D51" s="60"/>
      <c r="E51" s="60"/>
      <c r="F51" s="61"/>
      <c r="G51" s="60"/>
      <c r="H51" s="60"/>
      <c r="I51" s="62"/>
    </row>
    <row r="52" spans="1:9" x14ac:dyDescent="0.2">
      <c r="A52" s="79" t="s">
        <v>31</v>
      </c>
      <c r="B52" s="92">
        <v>796.5</v>
      </c>
      <c r="C52" s="93"/>
      <c r="D52" s="94">
        <v>743.7</v>
      </c>
      <c r="E52" s="93"/>
      <c r="F52" s="94">
        <v>8.8000000000000007</v>
      </c>
      <c r="G52" s="93"/>
      <c r="H52" s="94">
        <v>1549.1</v>
      </c>
      <c r="I52" s="95"/>
    </row>
    <row r="53" spans="1:9" x14ac:dyDescent="0.2">
      <c r="A53" s="43" t="s">
        <v>59</v>
      </c>
      <c r="B53" s="44"/>
      <c r="C53" s="44"/>
      <c r="D53" s="44"/>
      <c r="E53" s="44"/>
      <c r="F53" s="45"/>
      <c r="G53" s="44"/>
      <c r="H53" s="44"/>
      <c r="I53" s="46"/>
    </row>
    <row r="54" spans="1:9" x14ac:dyDescent="0.2">
      <c r="A54" s="67" t="s">
        <v>60</v>
      </c>
      <c r="B54" s="17">
        <v>996</v>
      </c>
      <c r="C54" s="35">
        <f>B54/B56</f>
        <v>0.95219885277246652</v>
      </c>
      <c r="D54" s="17">
        <v>792</v>
      </c>
      <c r="E54" s="35">
        <f>D54/D56</f>
        <v>0.84705882352941175</v>
      </c>
      <c r="F54" s="17">
        <v>13</v>
      </c>
      <c r="G54" s="35">
        <f>F54/F56</f>
        <v>1</v>
      </c>
      <c r="H54" s="17">
        <f>B54+D54+F54</f>
        <v>1801</v>
      </c>
      <c r="I54" s="29">
        <f>H54/H56</f>
        <v>0.90320962888666001</v>
      </c>
    </row>
    <row r="55" spans="1:9" x14ac:dyDescent="0.2">
      <c r="A55" s="68" t="s">
        <v>61</v>
      </c>
      <c r="B55" s="17">
        <v>50</v>
      </c>
      <c r="C55" s="30">
        <f>B55/B56</f>
        <v>4.780114722753346E-2</v>
      </c>
      <c r="D55" s="17">
        <v>143</v>
      </c>
      <c r="E55" s="30">
        <f>D55/D56</f>
        <v>0.15294117647058825</v>
      </c>
      <c r="F55" s="17">
        <v>0</v>
      </c>
      <c r="G55" s="30">
        <f>F55/F56</f>
        <v>0</v>
      </c>
      <c r="H55" s="17">
        <f>B55+D55+F55</f>
        <v>193</v>
      </c>
      <c r="I55" s="31">
        <f>H55/H56</f>
        <v>9.6790371113340018E-2</v>
      </c>
    </row>
    <row r="56" spans="1:9" ht="13.5" thickBot="1" x14ac:dyDescent="0.25">
      <c r="A56" s="69" t="s">
        <v>7</v>
      </c>
      <c r="B56" s="70">
        <f t="shared" ref="B56:G56" si="7">SUM(B54:B55)</f>
        <v>1046</v>
      </c>
      <c r="C56" s="71">
        <f t="shared" si="7"/>
        <v>1</v>
      </c>
      <c r="D56" s="70">
        <f t="shared" si="7"/>
        <v>935</v>
      </c>
      <c r="E56" s="71">
        <f t="shared" si="7"/>
        <v>1</v>
      </c>
      <c r="F56" s="70">
        <f t="shared" si="7"/>
        <v>13</v>
      </c>
      <c r="G56" s="71">
        <f t="shared" si="7"/>
        <v>1</v>
      </c>
      <c r="H56" s="70">
        <f>B56+D56+F56</f>
        <v>1994</v>
      </c>
      <c r="I56" s="72">
        <f>SUM(I54:I55)</f>
        <v>1</v>
      </c>
    </row>
    <row r="57" spans="1:9" ht="15" customHeight="1" thickTop="1" x14ac:dyDescent="0.2"/>
    <row r="58" spans="1:9" ht="15" customHeight="1" x14ac:dyDescent="0.2">
      <c r="A58" s="85" t="s">
        <v>77</v>
      </c>
      <c r="B58" s="85"/>
      <c r="C58" s="85"/>
      <c r="D58" s="85"/>
      <c r="E58" s="85"/>
      <c r="F58" s="86"/>
      <c r="G58" s="85"/>
      <c r="H58" s="85"/>
      <c r="I58" s="85"/>
    </row>
    <row r="59" spans="1:9" ht="48.6" customHeight="1" x14ac:dyDescent="0.2">
      <c r="A59" s="89" t="s">
        <v>82</v>
      </c>
      <c r="B59" s="89"/>
      <c r="C59" s="89"/>
      <c r="D59" s="89"/>
      <c r="E59" s="89"/>
      <c r="F59" s="89"/>
      <c r="G59" s="89"/>
      <c r="H59" s="89"/>
      <c r="I59" s="89"/>
    </row>
    <row r="60" spans="1:9" ht="16.149999999999999" customHeight="1" x14ac:dyDescent="0.2">
      <c r="A60" s="96" t="s">
        <v>34</v>
      </c>
      <c r="B60" s="96"/>
      <c r="C60" s="96"/>
      <c r="D60" s="96"/>
      <c r="E60" s="96"/>
      <c r="F60" s="96"/>
      <c r="G60" s="96"/>
      <c r="H60" s="96"/>
      <c r="I60" s="96"/>
    </row>
    <row r="61" spans="1:9" x14ac:dyDescent="0.2">
      <c r="G61" s="90"/>
      <c r="H61" s="91"/>
      <c r="I61" s="91"/>
    </row>
    <row r="62" spans="1:9" x14ac:dyDescent="0.2">
      <c r="G62" s="91"/>
      <c r="H62" s="91"/>
      <c r="I62" s="91"/>
    </row>
  </sheetData>
  <mergeCells count="23">
    <mergeCell ref="G61:I61"/>
    <mergeCell ref="G62:I62"/>
    <mergeCell ref="B52:C52"/>
    <mergeCell ref="D52:E52"/>
    <mergeCell ref="F52:G52"/>
    <mergeCell ref="H52:I52"/>
    <mergeCell ref="A59:I59"/>
    <mergeCell ref="A60:I60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 verticalCentered="1"/>
  <pageMargins left="0.7" right="0.7" top="0.75" bottom="0.75" header="0.3" footer="0.3"/>
  <pageSetup scale="84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22" workbookViewId="0">
      <selection activeCell="A60" sqref="A60:XFD60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62</v>
      </c>
      <c r="B3" s="103"/>
      <c r="C3" s="103"/>
      <c r="D3" s="103"/>
      <c r="E3" s="103"/>
      <c r="F3" s="103"/>
      <c r="G3" s="103"/>
      <c r="H3" s="103"/>
      <c r="I3" s="103"/>
    </row>
    <row r="4" spans="1:9" ht="15.75" x14ac:dyDescent="0.25">
      <c r="A4" s="103" t="s">
        <v>7</v>
      </c>
      <c r="B4" s="103"/>
      <c r="C4" s="103"/>
      <c r="D4" s="103"/>
      <c r="E4" s="103"/>
      <c r="F4" s="103"/>
      <c r="G4" s="103"/>
      <c r="H4" s="103"/>
      <c r="I4" s="103"/>
    </row>
    <row r="5" spans="1:9" ht="13.5" thickBot="1" x14ac:dyDescent="0.25"/>
    <row r="6" spans="1:9" ht="13.5" thickTop="1" x14ac:dyDescent="0.2">
      <c r="A6" s="37"/>
      <c r="B6" s="104" t="s">
        <v>0</v>
      </c>
      <c r="C6" s="105"/>
      <c r="D6" s="106" t="s">
        <v>40</v>
      </c>
      <c r="E6" s="105"/>
      <c r="F6" s="104" t="s">
        <v>3</v>
      </c>
      <c r="G6" s="105"/>
      <c r="H6" s="104" t="s">
        <v>35</v>
      </c>
      <c r="I6" s="107"/>
    </row>
    <row r="7" spans="1:9" x14ac:dyDescent="0.2">
      <c r="A7" s="38"/>
      <c r="B7" s="39" t="s">
        <v>1</v>
      </c>
      <c r="C7" s="40" t="s">
        <v>2</v>
      </c>
      <c r="D7" s="39" t="s">
        <v>1</v>
      </c>
      <c r="E7" s="40" t="s">
        <v>2</v>
      </c>
      <c r="F7" s="41" t="s">
        <v>1</v>
      </c>
      <c r="G7" s="40" t="s">
        <v>2</v>
      </c>
      <c r="H7" s="39" t="s">
        <v>1</v>
      </c>
      <c r="I7" s="42" t="s">
        <v>2</v>
      </c>
    </row>
    <row r="8" spans="1:9" x14ac:dyDescent="0.2">
      <c r="A8" s="43" t="s">
        <v>4</v>
      </c>
      <c r="B8" s="44"/>
      <c r="C8" s="44"/>
      <c r="D8" s="44"/>
      <c r="E8" s="44"/>
      <c r="F8" s="45"/>
      <c r="G8" s="44"/>
      <c r="H8" s="44"/>
      <c r="I8" s="46"/>
    </row>
    <row r="9" spans="1:9" x14ac:dyDescent="0.2">
      <c r="A9" s="22" t="s">
        <v>5</v>
      </c>
      <c r="B9" s="17">
        <v>509</v>
      </c>
      <c r="C9" s="28">
        <f>B9/B11</f>
        <v>0.45084145261293179</v>
      </c>
      <c r="D9" s="17">
        <v>364</v>
      </c>
      <c r="E9" s="28">
        <f>D9/D11</f>
        <v>0.40715883668903802</v>
      </c>
      <c r="F9" s="17">
        <v>1</v>
      </c>
      <c r="G9" s="28">
        <f>F9/F11</f>
        <v>0.5</v>
      </c>
      <c r="H9" s="17">
        <f>B9+D9+F9</f>
        <v>874</v>
      </c>
      <c r="I9" s="29">
        <f>H9/H11</f>
        <v>0.43160493827160495</v>
      </c>
    </row>
    <row r="10" spans="1:9" x14ac:dyDescent="0.2">
      <c r="A10" s="23" t="s">
        <v>6</v>
      </c>
      <c r="B10" s="17">
        <v>620</v>
      </c>
      <c r="C10" s="30">
        <f>B10/B11</f>
        <v>0.54915854738706815</v>
      </c>
      <c r="D10" s="17">
        <v>530</v>
      </c>
      <c r="E10" s="30">
        <f>D10/D11</f>
        <v>0.59284116331096193</v>
      </c>
      <c r="F10" s="17">
        <v>1</v>
      </c>
      <c r="G10" s="30">
        <f>F10/F11</f>
        <v>0.5</v>
      </c>
      <c r="H10" s="19">
        <f>B10+D10+F10</f>
        <v>1151</v>
      </c>
      <c r="I10" s="31">
        <f>H10/H11</f>
        <v>0.56839506172839505</v>
      </c>
    </row>
    <row r="11" spans="1:9" x14ac:dyDescent="0.2">
      <c r="A11" s="24" t="s">
        <v>7</v>
      </c>
      <c r="B11" s="20">
        <f>SUM(B9:B10)</f>
        <v>1129</v>
      </c>
      <c r="C11" s="32">
        <f>SUM(C9:C10)</f>
        <v>1</v>
      </c>
      <c r="D11" s="20">
        <f>D9+D10</f>
        <v>894</v>
      </c>
      <c r="E11" s="32">
        <f>SUM(E9:E10)</f>
        <v>1</v>
      </c>
      <c r="F11" s="21">
        <f>SUM(F9:F10)</f>
        <v>2</v>
      </c>
      <c r="G11" s="32">
        <f>SUM(G9:G10)</f>
        <v>1</v>
      </c>
      <c r="H11" s="20">
        <f>B11+D11+F11</f>
        <v>2025</v>
      </c>
      <c r="I11" s="33">
        <f>SUM(I9:I10)</f>
        <v>1</v>
      </c>
    </row>
    <row r="12" spans="1:9" x14ac:dyDescent="0.2">
      <c r="A12" s="43" t="s">
        <v>8</v>
      </c>
      <c r="B12" s="44"/>
      <c r="C12" s="44"/>
      <c r="D12" s="44"/>
      <c r="E12" s="44"/>
      <c r="F12" s="44"/>
      <c r="G12" s="44"/>
      <c r="H12" s="44"/>
      <c r="I12" s="46"/>
    </row>
    <row r="13" spans="1:9" x14ac:dyDescent="0.2">
      <c r="A13" s="22" t="s">
        <v>47</v>
      </c>
      <c r="B13" s="17">
        <v>8</v>
      </c>
      <c r="C13" s="28">
        <f>B13/B22</f>
        <v>7.0859167404782996E-3</v>
      </c>
      <c r="D13" s="17">
        <v>3</v>
      </c>
      <c r="E13" s="28">
        <f>D13/D22</f>
        <v>3.3557046979865771E-3</v>
      </c>
      <c r="F13" s="17">
        <v>0</v>
      </c>
      <c r="G13" s="28">
        <f>F13/F22</f>
        <v>0</v>
      </c>
      <c r="H13" s="17">
        <f t="shared" ref="H13:H21" si="0">B13+D13+F13</f>
        <v>11</v>
      </c>
      <c r="I13" s="29">
        <f>H13/H22</f>
        <v>5.4320987654320986E-3</v>
      </c>
    </row>
    <row r="14" spans="1:9" x14ac:dyDescent="0.2">
      <c r="A14" s="23" t="s">
        <v>11</v>
      </c>
      <c r="B14" s="17">
        <v>47</v>
      </c>
      <c r="C14" s="30">
        <f>B14/B22</f>
        <v>4.1629760850310012E-2</v>
      </c>
      <c r="D14" s="17">
        <v>24</v>
      </c>
      <c r="E14" s="30">
        <f>D14/D22</f>
        <v>2.6845637583892617E-2</v>
      </c>
      <c r="F14" s="17">
        <v>0</v>
      </c>
      <c r="G14" s="30">
        <f>F14/F22</f>
        <v>0</v>
      </c>
      <c r="H14" s="19">
        <f t="shared" si="0"/>
        <v>71</v>
      </c>
      <c r="I14" s="31">
        <f>H14/H22</f>
        <v>3.5061728395061727E-2</v>
      </c>
    </row>
    <row r="15" spans="1:9" x14ac:dyDescent="0.2">
      <c r="A15" s="23" t="s">
        <v>48</v>
      </c>
      <c r="B15" s="17">
        <v>112</v>
      </c>
      <c r="C15" s="30">
        <f>B15/B22</f>
        <v>9.9202834366696191E-2</v>
      </c>
      <c r="D15" s="17">
        <v>72</v>
      </c>
      <c r="E15" s="30">
        <f>D15/D22</f>
        <v>8.0536912751677847E-2</v>
      </c>
      <c r="F15" s="17">
        <v>1</v>
      </c>
      <c r="G15" s="30">
        <f>F15/F22</f>
        <v>0.5</v>
      </c>
      <c r="H15" s="19">
        <f t="shared" si="0"/>
        <v>185</v>
      </c>
      <c r="I15" s="31">
        <f>H15/H22</f>
        <v>9.1358024691358022E-2</v>
      </c>
    </row>
    <row r="16" spans="1:9" x14ac:dyDescent="0.2">
      <c r="A16" s="23" t="s">
        <v>49</v>
      </c>
      <c r="B16" s="17">
        <v>23</v>
      </c>
      <c r="C16" s="30">
        <f>B16/B22</f>
        <v>2.0372010628875111E-2</v>
      </c>
      <c r="D16" s="17">
        <v>9</v>
      </c>
      <c r="E16" s="30">
        <f>D16/D22</f>
        <v>1.0067114093959731E-2</v>
      </c>
      <c r="F16" s="17">
        <v>0</v>
      </c>
      <c r="G16" s="30">
        <f>F16/F22</f>
        <v>0</v>
      </c>
      <c r="H16" s="19">
        <f t="shared" si="0"/>
        <v>32</v>
      </c>
      <c r="I16" s="31">
        <f>H16/H22</f>
        <v>1.580246913580247E-2</v>
      </c>
    </row>
    <row r="17" spans="1:9" x14ac:dyDescent="0.2">
      <c r="A17" s="23" t="s">
        <v>50</v>
      </c>
      <c r="B17" s="17">
        <v>0</v>
      </c>
      <c r="C17" s="30">
        <f>B17/B22</f>
        <v>0</v>
      </c>
      <c r="D17" s="17">
        <v>0</v>
      </c>
      <c r="E17" s="30">
        <f>D17/D22</f>
        <v>0</v>
      </c>
      <c r="F17" s="17">
        <v>0</v>
      </c>
      <c r="G17" s="30">
        <f>F17/F22</f>
        <v>0</v>
      </c>
      <c r="H17" s="19">
        <f t="shared" si="0"/>
        <v>0</v>
      </c>
      <c r="I17" s="31">
        <f>H17/H22</f>
        <v>0</v>
      </c>
    </row>
    <row r="18" spans="1:9" x14ac:dyDescent="0.2">
      <c r="A18" s="23" t="s">
        <v>13</v>
      </c>
      <c r="B18" s="17">
        <v>863</v>
      </c>
      <c r="C18" s="30">
        <f>B18/B22</f>
        <v>0.76439326837909649</v>
      </c>
      <c r="D18" s="17">
        <v>693</v>
      </c>
      <c r="E18" s="30">
        <f>D18/D22</f>
        <v>0.77516778523489938</v>
      </c>
      <c r="F18" s="17">
        <v>1</v>
      </c>
      <c r="G18" s="30">
        <f>F18/F22</f>
        <v>0.5</v>
      </c>
      <c r="H18" s="19">
        <f t="shared" si="0"/>
        <v>1557</v>
      </c>
      <c r="I18" s="31">
        <f>H18/H22</f>
        <v>0.76888888888888884</v>
      </c>
    </row>
    <row r="19" spans="1:9" x14ac:dyDescent="0.2">
      <c r="A19" s="23" t="s">
        <v>51</v>
      </c>
      <c r="B19" s="17">
        <v>0</v>
      </c>
      <c r="C19" s="30">
        <f>B19/B22</f>
        <v>0</v>
      </c>
      <c r="D19" s="17">
        <v>0</v>
      </c>
      <c r="E19" s="30">
        <f>D19/D22</f>
        <v>0</v>
      </c>
      <c r="F19" s="17">
        <v>0</v>
      </c>
      <c r="G19" s="30">
        <f>F19/F22</f>
        <v>0</v>
      </c>
      <c r="H19" s="19">
        <f t="shared" si="0"/>
        <v>0</v>
      </c>
      <c r="I19" s="31">
        <f>H19/H22</f>
        <v>0</v>
      </c>
    </row>
    <row r="20" spans="1:9" x14ac:dyDescent="0.2">
      <c r="A20" s="23" t="s">
        <v>52</v>
      </c>
      <c r="B20" s="17">
        <v>9</v>
      </c>
      <c r="C20" s="30">
        <f>B20/B22</f>
        <v>7.9716563330380873E-3</v>
      </c>
      <c r="D20" s="17">
        <v>38</v>
      </c>
      <c r="E20" s="30">
        <f>D20/D22</f>
        <v>4.2505592841163314E-2</v>
      </c>
      <c r="F20" s="17">
        <v>0</v>
      </c>
      <c r="G20" s="30">
        <f>F20/F22</f>
        <v>0</v>
      </c>
      <c r="H20" s="19">
        <f t="shared" si="0"/>
        <v>47</v>
      </c>
      <c r="I20" s="31">
        <f>H20/H22</f>
        <v>2.3209876543209877E-2</v>
      </c>
    </row>
    <row r="21" spans="1:9" x14ac:dyDescent="0.2">
      <c r="A21" s="53" t="s">
        <v>53</v>
      </c>
      <c r="B21" s="17">
        <v>67</v>
      </c>
      <c r="C21" s="30">
        <f>B21/B22</f>
        <v>5.9344552701505758E-2</v>
      </c>
      <c r="D21" s="17">
        <v>55</v>
      </c>
      <c r="E21" s="30">
        <f>D21/D22</f>
        <v>6.1521252796420581E-2</v>
      </c>
      <c r="F21" s="17">
        <v>0</v>
      </c>
      <c r="G21" s="30">
        <f>F21/F22</f>
        <v>0</v>
      </c>
      <c r="H21" s="20">
        <f t="shared" si="0"/>
        <v>122</v>
      </c>
      <c r="I21" s="33">
        <f>H21/H22</f>
        <v>6.0246913580246912E-2</v>
      </c>
    </row>
    <row r="22" spans="1:9" x14ac:dyDescent="0.2">
      <c r="A22" s="24" t="s">
        <v>7</v>
      </c>
      <c r="B22" s="20">
        <f>SUM(B13:B21)</f>
        <v>1129</v>
      </c>
      <c r="C22" s="32">
        <f>SUM(C13:C21)</f>
        <v>1</v>
      </c>
      <c r="D22" s="20">
        <f>SUM(D13:D21)</f>
        <v>894</v>
      </c>
      <c r="E22" s="32">
        <f>SUM(E13:E21)</f>
        <v>1</v>
      </c>
      <c r="F22" s="21">
        <f>SUM(F13:F21)</f>
        <v>2</v>
      </c>
      <c r="G22" s="32">
        <f>SUM(G13:G20)</f>
        <v>1</v>
      </c>
      <c r="H22" s="20">
        <f>SUM(H13:H21)</f>
        <v>2025</v>
      </c>
      <c r="I22" s="33">
        <f>SUM(I13:I21)</f>
        <v>0.99999999999999989</v>
      </c>
    </row>
    <row r="23" spans="1:9" x14ac:dyDescent="0.2">
      <c r="A23" s="43" t="s">
        <v>15</v>
      </c>
      <c r="B23" s="44"/>
      <c r="C23" s="44"/>
      <c r="D23" s="44"/>
      <c r="E23" s="44"/>
      <c r="F23" s="44"/>
      <c r="G23" s="44"/>
      <c r="H23" s="44"/>
      <c r="I23" s="46"/>
    </row>
    <row r="24" spans="1:9" x14ac:dyDescent="0.2">
      <c r="A24" s="54" t="s">
        <v>16</v>
      </c>
      <c r="B24" s="17">
        <v>0</v>
      </c>
      <c r="C24" s="28">
        <f t="shared" ref="C24:C33" si="1">B24/$B$34</f>
        <v>0</v>
      </c>
      <c r="D24" s="17">
        <v>0</v>
      </c>
      <c r="E24" s="28">
        <f>D24/D34</f>
        <v>0</v>
      </c>
      <c r="F24" s="17">
        <v>0</v>
      </c>
      <c r="G24" s="28">
        <f>F24/F34</f>
        <v>0</v>
      </c>
      <c r="H24" s="17">
        <f t="shared" ref="H24:H34" si="2">B24+D24+F24</f>
        <v>0</v>
      </c>
      <c r="I24" s="29">
        <f>H24/H34</f>
        <v>0</v>
      </c>
    </row>
    <row r="25" spans="1:9" x14ac:dyDescent="0.2">
      <c r="A25" s="23" t="s">
        <v>17</v>
      </c>
      <c r="B25" s="17">
        <v>63</v>
      </c>
      <c r="C25" s="28">
        <f t="shared" si="1"/>
        <v>5.5801594331266607E-2</v>
      </c>
      <c r="D25" s="17">
        <v>0</v>
      </c>
      <c r="E25" s="30">
        <f>D25/D34</f>
        <v>0</v>
      </c>
      <c r="F25" s="17">
        <v>0</v>
      </c>
      <c r="G25" s="30">
        <f>F25/F34</f>
        <v>0</v>
      </c>
      <c r="H25" s="19">
        <f t="shared" si="2"/>
        <v>63</v>
      </c>
      <c r="I25" s="31">
        <f>H25/H34</f>
        <v>3.111111111111111E-2</v>
      </c>
    </row>
    <row r="26" spans="1:9" x14ac:dyDescent="0.2">
      <c r="A26" s="23" t="s">
        <v>18</v>
      </c>
      <c r="B26" s="17">
        <v>255</v>
      </c>
      <c r="C26" s="28">
        <f t="shared" si="1"/>
        <v>0.22586359610274578</v>
      </c>
      <c r="D26" s="17">
        <v>1</v>
      </c>
      <c r="E26" s="30">
        <f>D26/D34</f>
        <v>1.1185682326621924E-3</v>
      </c>
      <c r="F26" s="17">
        <v>0</v>
      </c>
      <c r="G26" s="30">
        <f>F26/F34</f>
        <v>0</v>
      </c>
      <c r="H26" s="17">
        <f t="shared" si="2"/>
        <v>256</v>
      </c>
      <c r="I26" s="31">
        <f>H26/H34</f>
        <v>0.12641975308641976</v>
      </c>
    </row>
    <row r="27" spans="1:9" x14ac:dyDescent="0.2">
      <c r="A27" s="23" t="s">
        <v>19</v>
      </c>
      <c r="B27" s="17">
        <v>255</v>
      </c>
      <c r="C27" s="28">
        <f t="shared" si="1"/>
        <v>0.22586359610274578</v>
      </c>
      <c r="D27" s="17">
        <v>149</v>
      </c>
      <c r="E27" s="30">
        <f>D27/D34</f>
        <v>0.16666666666666666</v>
      </c>
      <c r="F27" s="17">
        <v>0</v>
      </c>
      <c r="G27" s="30">
        <f>F27/F34</f>
        <v>0</v>
      </c>
      <c r="H27" s="17">
        <f t="shared" si="2"/>
        <v>404</v>
      </c>
      <c r="I27" s="31">
        <f>H27/H34</f>
        <v>0.19950617283950617</v>
      </c>
    </row>
    <row r="28" spans="1:9" x14ac:dyDescent="0.2">
      <c r="A28" s="23" t="s">
        <v>20</v>
      </c>
      <c r="B28" s="17">
        <v>217</v>
      </c>
      <c r="C28" s="28">
        <f t="shared" si="1"/>
        <v>0.19220549158547387</v>
      </c>
      <c r="D28" s="17">
        <v>266</v>
      </c>
      <c r="E28" s="30">
        <f>D28/D34</f>
        <v>0.29753914988814317</v>
      </c>
      <c r="F28" s="17">
        <v>0</v>
      </c>
      <c r="G28" s="30">
        <f>F28/F34</f>
        <v>0</v>
      </c>
      <c r="H28" s="17">
        <f t="shared" si="2"/>
        <v>483</v>
      </c>
      <c r="I28" s="31">
        <f>H28/H34</f>
        <v>0.23851851851851852</v>
      </c>
    </row>
    <row r="29" spans="1:9" x14ac:dyDescent="0.2">
      <c r="A29" s="23" t="s">
        <v>21</v>
      </c>
      <c r="B29" s="17">
        <v>121</v>
      </c>
      <c r="C29" s="28">
        <f t="shared" si="1"/>
        <v>0.10717449069973428</v>
      </c>
      <c r="D29" s="17">
        <v>159</v>
      </c>
      <c r="E29" s="30">
        <f>D29/D34</f>
        <v>0.17785234899328858</v>
      </c>
      <c r="F29" s="17">
        <v>1</v>
      </c>
      <c r="G29" s="30">
        <f>F29/F34</f>
        <v>0.5</v>
      </c>
      <c r="H29" s="17">
        <f t="shared" si="2"/>
        <v>281</v>
      </c>
      <c r="I29" s="31">
        <f>H29/H34</f>
        <v>0.13876543209876543</v>
      </c>
    </row>
    <row r="30" spans="1:9" x14ac:dyDescent="0.2">
      <c r="A30" s="23" t="s">
        <v>22</v>
      </c>
      <c r="B30" s="17">
        <v>88</v>
      </c>
      <c r="C30" s="28">
        <f t="shared" si="1"/>
        <v>7.7945084145261287E-2</v>
      </c>
      <c r="D30" s="17">
        <v>109</v>
      </c>
      <c r="E30" s="30">
        <f>D30/D34</f>
        <v>0.12192393736017897</v>
      </c>
      <c r="F30" s="17">
        <v>0</v>
      </c>
      <c r="G30" s="30">
        <f>F30/F34</f>
        <v>0</v>
      </c>
      <c r="H30" s="17">
        <f t="shared" si="2"/>
        <v>197</v>
      </c>
      <c r="I30" s="31">
        <f>H30/H34</f>
        <v>9.7283950617283954E-2</v>
      </c>
    </row>
    <row r="31" spans="1:9" x14ac:dyDescent="0.2">
      <c r="A31" s="23" t="s">
        <v>23</v>
      </c>
      <c r="B31" s="17">
        <v>91</v>
      </c>
      <c r="C31" s="28">
        <f t="shared" si="1"/>
        <v>8.0602302922940655E-2</v>
      </c>
      <c r="D31" s="17">
        <v>131</v>
      </c>
      <c r="E31" s="30">
        <f>D31/D34</f>
        <v>0.1465324384787472</v>
      </c>
      <c r="F31" s="17">
        <v>1</v>
      </c>
      <c r="G31" s="30">
        <f>F31/F34</f>
        <v>0.5</v>
      </c>
      <c r="H31" s="17">
        <f t="shared" si="2"/>
        <v>223</v>
      </c>
      <c r="I31" s="31">
        <f>H31/H34</f>
        <v>0.11012345679012346</v>
      </c>
    </row>
    <row r="32" spans="1:9" x14ac:dyDescent="0.2">
      <c r="A32" s="23" t="s">
        <v>24</v>
      </c>
      <c r="B32" s="17">
        <v>37</v>
      </c>
      <c r="C32" s="28">
        <f t="shared" si="1"/>
        <v>3.2772364924712132E-2</v>
      </c>
      <c r="D32" s="17">
        <v>76</v>
      </c>
      <c r="E32" s="30">
        <f>D32/D34</f>
        <v>8.5011185682326629E-2</v>
      </c>
      <c r="F32" s="17">
        <v>0</v>
      </c>
      <c r="G32" s="30">
        <f>F32/F34</f>
        <v>0</v>
      </c>
      <c r="H32" s="17">
        <f t="shared" si="2"/>
        <v>113</v>
      </c>
      <c r="I32" s="31">
        <f>H32/H34</f>
        <v>5.5802469135802467E-2</v>
      </c>
    </row>
    <row r="33" spans="1:10" x14ac:dyDescent="0.2">
      <c r="A33" s="23" t="s">
        <v>25</v>
      </c>
      <c r="B33" s="17">
        <v>2</v>
      </c>
      <c r="C33" s="28">
        <f t="shared" si="1"/>
        <v>1.7714791851195749E-3</v>
      </c>
      <c r="D33" s="17">
        <v>3</v>
      </c>
      <c r="E33" s="30">
        <f>D33/D34</f>
        <v>3.3557046979865771E-3</v>
      </c>
      <c r="F33" s="17">
        <v>0</v>
      </c>
      <c r="G33" s="30">
        <f>F33/F34</f>
        <v>0</v>
      </c>
      <c r="H33" s="17">
        <f t="shared" si="2"/>
        <v>5</v>
      </c>
      <c r="I33" s="31">
        <f>H33/H34</f>
        <v>2.4691358024691358E-3</v>
      </c>
    </row>
    <row r="34" spans="1:10" x14ac:dyDescent="0.2">
      <c r="A34" s="24" t="s">
        <v>7</v>
      </c>
      <c r="B34" s="20">
        <f t="shared" ref="B34:G34" si="3">SUM(B24:B33)</f>
        <v>1129</v>
      </c>
      <c r="C34" s="34">
        <f t="shared" si="3"/>
        <v>0.99999999999999989</v>
      </c>
      <c r="D34" s="20">
        <f t="shared" si="3"/>
        <v>894</v>
      </c>
      <c r="E34" s="34">
        <f t="shared" si="3"/>
        <v>1</v>
      </c>
      <c r="F34" s="20">
        <f t="shared" si="3"/>
        <v>2</v>
      </c>
      <c r="G34" s="32">
        <f t="shared" si="3"/>
        <v>1</v>
      </c>
      <c r="H34" s="17">
        <f t="shared" si="2"/>
        <v>2025</v>
      </c>
      <c r="I34" s="33">
        <f>SUM(I24:I33)</f>
        <v>1.0000000000000002</v>
      </c>
      <c r="J34" s="16"/>
    </row>
    <row r="35" spans="1:10" x14ac:dyDescent="0.2">
      <c r="A35" s="43" t="s">
        <v>26</v>
      </c>
      <c r="B35" s="44"/>
      <c r="C35" s="44"/>
      <c r="D35" s="44"/>
      <c r="E35" s="44"/>
      <c r="F35" s="45"/>
      <c r="G35" s="44"/>
      <c r="H35" s="44"/>
      <c r="I35" s="46"/>
    </row>
    <row r="36" spans="1:10" x14ac:dyDescent="0.2">
      <c r="A36" s="22" t="s">
        <v>27</v>
      </c>
      <c r="B36" s="97">
        <v>28.21</v>
      </c>
      <c r="C36" s="98"/>
      <c r="D36" s="97">
        <v>33.92</v>
      </c>
      <c r="E36" s="98"/>
      <c r="F36" s="97">
        <v>40.369999999999997</v>
      </c>
      <c r="G36" s="98"/>
      <c r="H36" s="97">
        <v>30.74</v>
      </c>
      <c r="I36" s="99"/>
    </row>
    <row r="37" spans="1:10" x14ac:dyDescent="0.2">
      <c r="A37" s="25" t="s">
        <v>28</v>
      </c>
      <c r="B37" s="100">
        <v>8.86</v>
      </c>
      <c r="C37" s="101"/>
      <c r="D37" s="100">
        <v>9.89</v>
      </c>
      <c r="E37" s="101"/>
      <c r="F37" s="100">
        <v>8.33</v>
      </c>
      <c r="G37" s="101"/>
      <c r="H37" s="100">
        <v>9.75</v>
      </c>
      <c r="I37" s="102"/>
    </row>
    <row r="38" spans="1:10" x14ac:dyDescent="0.2">
      <c r="A38" s="43" t="s">
        <v>54</v>
      </c>
      <c r="B38" s="44"/>
      <c r="C38" s="44"/>
      <c r="D38" s="44"/>
      <c r="E38" s="44"/>
      <c r="F38" s="45"/>
      <c r="G38" s="44"/>
      <c r="H38" s="44"/>
      <c r="I38" s="46"/>
    </row>
    <row r="39" spans="1:10" x14ac:dyDescent="0.2">
      <c r="A39" s="23" t="s">
        <v>36</v>
      </c>
      <c r="B39" s="17">
        <v>1019</v>
      </c>
      <c r="C39" s="30">
        <f>B39/B42</f>
        <v>0.90256864481842336</v>
      </c>
      <c r="D39" s="17">
        <v>767</v>
      </c>
      <c r="E39" s="30">
        <f>D39/D42</f>
        <v>0.85794183445190153</v>
      </c>
      <c r="F39" s="17">
        <v>2</v>
      </c>
      <c r="G39" s="30">
        <f>F39/F42</f>
        <v>1</v>
      </c>
      <c r="H39" s="19">
        <f>B39+D39+F39</f>
        <v>1788</v>
      </c>
      <c r="I39" s="31">
        <f>H39/H42</f>
        <v>0.88296296296296295</v>
      </c>
    </row>
    <row r="40" spans="1:10" x14ac:dyDescent="0.2">
      <c r="A40" s="23" t="s">
        <v>37</v>
      </c>
      <c r="B40" s="17">
        <v>9</v>
      </c>
      <c r="C40" s="30">
        <f>B40/B42</f>
        <v>7.9716563330380873E-3</v>
      </c>
      <c r="D40" s="17">
        <v>37</v>
      </c>
      <c r="E40" s="30">
        <f>D40/D42</f>
        <v>4.1387024608501119E-2</v>
      </c>
      <c r="F40" s="17">
        <v>0</v>
      </c>
      <c r="G40" s="30">
        <f>F40/F42</f>
        <v>0</v>
      </c>
      <c r="H40" s="19">
        <f>B40+D40+F40</f>
        <v>46</v>
      </c>
      <c r="I40" s="31">
        <f>H40/H42</f>
        <v>2.2716049382716048E-2</v>
      </c>
    </row>
    <row r="41" spans="1:10" x14ac:dyDescent="0.2">
      <c r="A41" s="23" t="s">
        <v>38</v>
      </c>
      <c r="B41" s="17">
        <v>101</v>
      </c>
      <c r="C41" s="30">
        <f>B41/B42</f>
        <v>8.9459698848538535E-2</v>
      </c>
      <c r="D41" s="17">
        <v>90</v>
      </c>
      <c r="E41" s="30">
        <f>D41/D42</f>
        <v>0.10067114093959731</v>
      </c>
      <c r="F41" s="17">
        <v>0</v>
      </c>
      <c r="G41" s="30">
        <f>F41/F42</f>
        <v>0</v>
      </c>
      <c r="H41" s="19">
        <f>B41+D41+F41</f>
        <v>191</v>
      </c>
      <c r="I41" s="31">
        <f>H41/H42</f>
        <v>9.4320987654320981E-2</v>
      </c>
    </row>
    <row r="42" spans="1:10" x14ac:dyDescent="0.2">
      <c r="A42" s="24" t="s">
        <v>7</v>
      </c>
      <c r="B42" s="20">
        <f t="shared" ref="B42:I42" si="4">SUM(B39:B41)</f>
        <v>1129</v>
      </c>
      <c r="C42" s="32">
        <f t="shared" si="4"/>
        <v>1</v>
      </c>
      <c r="D42" s="20">
        <f t="shared" si="4"/>
        <v>894</v>
      </c>
      <c r="E42" s="32">
        <f t="shared" si="4"/>
        <v>0.99999999999999989</v>
      </c>
      <c r="F42" s="21">
        <f t="shared" si="4"/>
        <v>2</v>
      </c>
      <c r="G42" s="32">
        <f t="shared" si="4"/>
        <v>1</v>
      </c>
      <c r="H42" s="20">
        <f t="shared" si="4"/>
        <v>2025</v>
      </c>
      <c r="I42" s="33">
        <f t="shared" si="4"/>
        <v>1</v>
      </c>
    </row>
    <row r="43" spans="1:10" x14ac:dyDescent="0.2">
      <c r="A43" s="43" t="s">
        <v>45</v>
      </c>
      <c r="B43" s="44"/>
      <c r="C43" s="44"/>
      <c r="D43" s="44"/>
      <c r="E43" s="44"/>
      <c r="F43" s="45"/>
      <c r="G43" s="44"/>
      <c r="H43" s="44"/>
      <c r="I43" s="46"/>
    </row>
    <row r="44" spans="1:10" x14ac:dyDescent="0.2">
      <c r="A44" s="22" t="s">
        <v>29</v>
      </c>
      <c r="B44" s="17">
        <v>587</v>
      </c>
      <c r="C44" s="35">
        <f>B44/B46</f>
        <v>0.51992914083259523</v>
      </c>
      <c r="D44" s="17">
        <v>248</v>
      </c>
      <c r="E44" s="35">
        <f>D44/D46</f>
        <v>0.27740492170022374</v>
      </c>
      <c r="F44" s="17">
        <v>1</v>
      </c>
      <c r="G44" s="35">
        <f>F44/F46</f>
        <v>0.5</v>
      </c>
      <c r="H44" s="17">
        <f>B44+D44+F44</f>
        <v>836</v>
      </c>
      <c r="I44" s="29">
        <f>H44/H46</f>
        <v>0.41283950617283949</v>
      </c>
    </row>
    <row r="45" spans="1:10" x14ac:dyDescent="0.2">
      <c r="A45" s="23" t="s">
        <v>30</v>
      </c>
      <c r="B45" s="17">
        <v>542</v>
      </c>
      <c r="C45" s="30">
        <f>B45/B46</f>
        <v>0.48007085916740477</v>
      </c>
      <c r="D45" s="17">
        <v>646</v>
      </c>
      <c r="E45" s="30">
        <f>D45/D46</f>
        <v>0.72259507829977632</v>
      </c>
      <c r="F45" s="17">
        <v>1</v>
      </c>
      <c r="G45" s="30">
        <f>F45/F46</f>
        <v>0.5</v>
      </c>
      <c r="H45" s="17">
        <f>B45+D45+F45</f>
        <v>1189</v>
      </c>
      <c r="I45" s="31">
        <f>H45/H46</f>
        <v>0.58716049382716051</v>
      </c>
    </row>
    <row r="46" spans="1:10" x14ac:dyDescent="0.2">
      <c r="A46" s="24" t="s">
        <v>7</v>
      </c>
      <c r="B46" s="20">
        <f t="shared" ref="B46:G46" si="5">SUM(B44:B45)</f>
        <v>1129</v>
      </c>
      <c r="C46" s="36">
        <f t="shared" si="5"/>
        <v>1</v>
      </c>
      <c r="D46" s="20">
        <f t="shared" si="5"/>
        <v>894</v>
      </c>
      <c r="E46" s="36">
        <f t="shared" si="5"/>
        <v>1</v>
      </c>
      <c r="F46" s="20">
        <f t="shared" si="5"/>
        <v>2</v>
      </c>
      <c r="G46" s="36">
        <f t="shared" si="5"/>
        <v>1</v>
      </c>
      <c r="H46" s="17">
        <f>B46+D46+F46</f>
        <v>2025</v>
      </c>
      <c r="I46" s="74">
        <f>SUM(I44:I45)</f>
        <v>1</v>
      </c>
    </row>
    <row r="47" spans="1:10" x14ac:dyDescent="0.2">
      <c r="A47" s="43" t="s">
        <v>55</v>
      </c>
      <c r="B47" s="44"/>
      <c r="C47" s="44"/>
      <c r="D47" s="44"/>
      <c r="E47" s="44"/>
      <c r="F47" s="45"/>
      <c r="G47" s="44"/>
      <c r="H47" s="44"/>
      <c r="I47" s="46"/>
    </row>
    <row r="48" spans="1:10" x14ac:dyDescent="0.2">
      <c r="A48" s="22" t="s">
        <v>42</v>
      </c>
      <c r="B48" s="17">
        <v>302</v>
      </c>
      <c r="C48" s="35">
        <f>B48/B50</f>
        <v>0.26749335695305582</v>
      </c>
      <c r="D48" s="17">
        <v>375</v>
      </c>
      <c r="E48" s="35">
        <f>D48/D50</f>
        <v>0.41946308724832215</v>
      </c>
      <c r="F48" s="17">
        <v>0</v>
      </c>
      <c r="G48" s="35">
        <f>F48/F50</f>
        <v>0</v>
      </c>
      <c r="H48" s="17">
        <f>B48+D48+F48</f>
        <v>677</v>
      </c>
      <c r="I48" s="29">
        <f>H48/H50</f>
        <v>0.334320987654321</v>
      </c>
    </row>
    <row r="49" spans="1:9" x14ac:dyDescent="0.2">
      <c r="A49" s="75" t="s">
        <v>63</v>
      </c>
      <c r="B49" s="76">
        <v>827</v>
      </c>
      <c r="C49" s="77">
        <f>B49/B50</f>
        <v>0.73250664304694424</v>
      </c>
      <c r="D49" s="76">
        <v>519</v>
      </c>
      <c r="E49" s="77">
        <f>D49/D50</f>
        <v>0.58053691275167785</v>
      </c>
      <c r="F49" s="76">
        <v>2</v>
      </c>
      <c r="G49" s="77">
        <f>F49/F50</f>
        <v>1</v>
      </c>
      <c r="H49" s="76">
        <f>B49+D49+F49</f>
        <v>1348</v>
      </c>
      <c r="I49" s="78">
        <f>H49/H50</f>
        <v>0.66567901234567906</v>
      </c>
    </row>
    <row r="50" spans="1:9" x14ac:dyDescent="0.2">
      <c r="A50" s="24" t="s">
        <v>7</v>
      </c>
      <c r="B50" s="20">
        <f t="shared" ref="B50:G50" si="6">SUM(B48:B49)</f>
        <v>1129</v>
      </c>
      <c r="C50" s="36">
        <f t="shared" si="6"/>
        <v>1</v>
      </c>
      <c r="D50" s="20">
        <f t="shared" si="6"/>
        <v>894</v>
      </c>
      <c r="E50" s="36">
        <f t="shared" si="6"/>
        <v>1</v>
      </c>
      <c r="F50" s="20">
        <f t="shared" si="6"/>
        <v>2</v>
      </c>
      <c r="G50" s="36">
        <f t="shared" si="6"/>
        <v>1</v>
      </c>
      <c r="H50" s="17">
        <f>B50+D50+F50</f>
        <v>2025</v>
      </c>
      <c r="I50" s="33">
        <f>SUM(I48:I49)</f>
        <v>1</v>
      </c>
    </row>
    <row r="51" spans="1:9" x14ac:dyDescent="0.2">
      <c r="A51" s="59" t="s">
        <v>32</v>
      </c>
      <c r="B51" s="60"/>
      <c r="C51" s="60"/>
      <c r="D51" s="60"/>
      <c r="E51" s="60"/>
      <c r="F51" s="61"/>
      <c r="G51" s="60"/>
      <c r="H51" s="60"/>
      <c r="I51" s="62"/>
    </row>
    <row r="52" spans="1:9" x14ac:dyDescent="0.2">
      <c r="A52" s="79" t="s">
        <v>31</v>
      </c>
      <c r="B52" s="92">
        <v>837.3</v>
      </c>
      <c r="C52" s="93"/>
      <c r="D52" s="94">
        <v>720.3</v>
      </c>
      <c r="E52" s="93"/>
      <c r="F52" s="94">
        <v>2</v>
      </c>
      <c r="G52" s="93"/>
      <c r="H52" s="94">
        <v>1559.6</v>
      </c>
      <c r="I52" s="95"/>
    </row>
    <row r="53" spans="1:9" x14ac:dyDescent="0.2">
      <c r="A53" s="43" t="s">
        <v>59</v>
      </c>
      <c r="B53" s="44"/>
      <c r="C53" s="44"/>
      <c r="D53" s="44"/>
      <c r="E53" s="44"/>
      <c r="F53" s="45"/>
      <c r="G53" s="44"/>
      <c r="H53" s="44"/>
      <c r="I53" s="46"/>
    </row>
    <row r="54" spans="1:9" x14ac:dyDescent="0.2">
      <c r="A54" s="67" t="s">
        <v>60</v>
      </c>
      <c r="B54" s="17">
        <v>1064</v>
      </c>
      <c r="C54" s="35">
        <f>B54/B56</f>
        <v>0.94242692648361381</v>
      </c>
      <c r="D54" s="17">
        <v>764</v>
      </c>
      <c r="E54" s="35">
        <f>D54/D56</f>
        <v>0.85458612975391501</v>
      </c>
      <c r="F54" s="17">
        <v>2</v>
      </c>
      <c r="G54" s="35">
        <f>F54/F56</f>
        <v>1</v>
      </c>
      <c r="H54" s="17">
        <f>B54+D54+F54</f>
        <v>1830</v>
      </c>
      <c r="I54" s="29">
        <f>H54/H56</f>
        <v>0.90370370370370368</v>
      </c>
    </row>
    <row r="55" spans="1:9" x14ac:dyDescent="0.2">
      <c r="A55" s="68" t="s">
        <v>61</v>
      </c>
      <c r="B55" s="17">
        <v>65</v>
      </c>
      <c r="C55" s="30">
        <f>B55/B56</f>
        <v>5.7573073516386179E-2</v>
      </c>
      <c r="D55" s="17">
        <v>130</v>
      </c>
      <c r="E55" s="30">
        <f>D55/D56</f>
        <v>0.14541387024608501</v>
      </c>
      <c r="F55" s="17">
        <v>0</v>
      </c>
      <c r="G55" s="30">
        <f>F55/F56</f>
        <v>0</v>
      </c>
      <c r="H55" s="17">
        <f>B55+D55+F55</f>
        <v>195</v>
      </c>
      <c r="I55" s="31">
        <f>H55/H56</f>
        <v>9.6296296296296297E-2</v>
      </c>
    </row>
    <row r="56" spans="1:9" ht="13.5" thickBot="1" x14ac:dyDescent="0.25">
      <c r="A56" s="69" t="s">
        <v>7</v>
      </c>
      <c r="B56" s="70">
        <f t="shared" ref="B56:G56" si="7">SUM(B54:B55)</f>
        <v>1129</v>
      </c>
      <c r="C56" s="71">
        <f t="shared" si="7"/>
        <v>1</v>
      </c>
      <c r="D56" s="70">
        <f t="shared" si="7"/>
        <v>894</v>
      </c>
      <c r="E56" s="71">
        <f t="shared" si="7"/>
        <v>1</v>
      </c>
      <c r="F56" s="70">
        <f t="shared" si="7"/>
        <v>2</v>
      </c>
      <c r="G56" s="71">
        <f t="shared" si="7"/>
        <v>1</v>
      </c>
      <c r="H56" s="70">
        <f>B56+D56+F56</f>
        <v>2025</v>
      </c>
      <c r="I56" s="72">
        <f>SUM(I54:I55)</f>
        <v>1</v>
      </c>
    </row>
    <row r="57" spans="1:9" ht="15" customHeight="1" thickTop="1" x14ac:dyDescent="0.2"/>
    <row r="58" spans="1:9" ht="15" customHeight="1" x14ac:dyDescent="0.2">
      <c r="A58" s="85" t="s">
        <v>77</v>
      </c>
      <c r="B58" s="85"/>
      <c r="C58" s="85"/>
      <c r="D58" s="85"/>
      <c r="E58" s="85"/>
      <c r="F58" s="86"/>
      <c r="G58" s="85"/>
      <c r="H58" s="85"/>
      <c r="I58" s="85"/>
    </row>
    <row r="59" spans="1:9" ht="48.6" customHeight="1" x14ac:dyDescent="0.2">
      <c r="A59" s="89" t="s">
        <v>82</v>
      </c>
      <c r="B59" s="89"/>
      <c r="C59" s="89"/>
      <c r="D59" s="89"/>
      <c r="E59" s="89"/>
      <c r="F59" s="89"/>
      <c r="G59" s="89"/>
      <c r="H59" s="89"/>
      <c r="I59" s="89"/>
    </row>
    <row r="60" spans="1:9" ht="16.149999999999999" customHeight="1" x14ac:dyDescent="0.2">
      <c r="A60" s="96" t="s">
        <v>34</v>
      </c>
      <c r="B60" s="96"/>
      <c r="C60" s="96"/>
      <c r="D60" s="96"/>
      <c r="E60" s="96"/>
      <c r="F60" s="96"/>
      <c r="G60" s="96"/>
      <c r="H60" s="96"/>
      <c r="I60" s="96"/>
    </row>
    <row r="61" spans="1:9" x14ac:dyDescent="0.2">
      <c r="G61" s="90"/>
      <c r="H61" s="91"/>
      <c r="I61" s="91"/>
    </row>
    <row r="62" spans="1:9" x14ac:dyDescent="0.2">
      <c r="G62" s="91"/>
      <c r="H62" s="91"/>
      <c r="I62" s="91"/>
    </row>
  </sheetData>
  <mergeCells count="23">
    <mergeCell ref="G61:I61"/>
    <mergeCell ref="G62:I62"/>
    <mergeCell ref="B52:C52"/>
    <mergeCell ref="D52:E52"/>
    <mergeCell ref="F52:G52"/>
    <mergeCell ref="H52:I52"/>
    <mergeCell ref="A59:I59"/>
    <mergeCell ref="A60:I60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 verticalCentered="1"/>
  <pageMargins left="0.7" right="0.7" top="0.75" bottom="0.75" header="0.3" footer="0.3"/>
  <pageSetup scale="8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6"/>
  <sheetViews>
    <sheetView topLeftCell="A28" workbookViewId="0">
      <selection activeCell="A53" sqref="A53:XFD53"/>
    </sheetView>
  </sheetViews>
  <sheetFormatPr defaultRowHeight="12.75" x14ac:dyDescent="0.2"/>
  <cols>
    <col min="1" max="1" width="27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44</v>
      </c>
      <c r="B3" s="103"/>
      <c r="C3" s="103"/>
      <c r="D3" s="103"/>
      <c r="E3" s="103"/>
      <c r="F3" s="103"/>
      <c r="G3" s="103"/>
      <c r="H3" s="103"/>
      <c r="I3" s="103"/>
    </row>
    <row r="4" spans="1:9" ht="13.5" thickBot="1" x14ac:dyDescent="0.25"/>
    <row r="5" spans="1:9" ht="13.5" thickTop="1" x14ac:dyDescent="0.2">
      <c r="A5" s="3"/>
      <c r="B5" s="108" t="s">
        <v>0</v>
      </c>
      <c r="C5" s="109"/>
      <c r="D5" s="110" t="s">
        <v>40</v>
      </c>
      <c r="E5" s="109"/>
      <c r="F5" s="108" t="s">
        <v>3</v>
      </c>
      <c r="G5" s="109"/>
      <c r="H5" s="108" t="s">
        <v>35</v>
      </c>
      <c r="I5" s="111"/>
    </row>
    <row r="6" spans="1:9" x14ac:dyDescent="0.2">
      <c r="A6" s="4"/>
      <c r="B6" s="5" t="s">
        <v>1</v>
      </c>
      <c r="C6" s="6" t="s">
        <v>2</v>
      </c>
      <c r="D6" s="5" t="s">
        <v>1</v>
      </c>
      <c r="E6" s="6" t="s">
        <v>2</v>
      </c>
      <c r="F6" s="7" t="s">
        <v>1</v>
      </c>
      <c r="G6" s="6" t="s">
        <v>2</v>
      </c>
      <c r="H6" s="5" t="s">
        <v>1</v>
      </c>
      <c r="I6" s="8" t="s">
        <v>2</v>
      </c>
    </row>
    <row r="7" spans="1:9" x14ac:dyDescent="0.2">
      <c r="A7" s="9" t="s">
        <v>4</v>
      </c>
      <c r="B7" s="10"/>
      <c r="C7" s="10"/>
      <c r="D7" s="10"/>
      <c r="E7" s="10"/>
      <c r="F7" s="11"/>
      <c r="G7" s="10"/>
      <c r="H7" s="10"/>
      <c r="I7" s="12"/>
    </row>
    <row r="8" spans="1:9" x14ac:dyDescent="0.2">
      <c r="A8" s="22" t="s">
        <v>5</v>
      </c>
      <c r="B8" s="17">
        <v>527</v>
      </c>
      <c r="C8" s="28">
        <f>B8/B10</f>
        <v>0.43916666666666665</v>
      </c>
      <c r="D8" s="17">
        <v>402</v>
      </c>
      <c r="E8" s="28">
        <f>D8/D10</f>
        <v>0.42539682539682538</v>
      </c>
      <c r="F8" s="18">
        <v>6</v>
      </c>
      <c r="G8" s="28">
        <f>F8/F10</f>
        <v>0.375</v>
      </c>
      <c r="H8" s="17">
        <f>B8+D8+F8</f>
        <v>935</v>
      </c>
      <c r="I8" s="29">
        <f>H8/H10</f>
        <v>0.43267006015733456</v>
      </c>
    </row>
    <row r="9" spans="1:9" x14ac:dyDescent="0.2">
      <c r="A9" s="23" t="s">
        <v>6</v>
      </c>
      <c r="B9" s="19">
        <v>673</v>
      </c>
      <c r="C9" s="30">
        <f>B9/B10</f>
        <v>0.56083333333333329</v>
      </c>
      <c r="D9" s="19">
        <v>543</v>
      </c>
      <c r="E9" s="30">
        <f>D9/D10</f>
        <v>0.57460317460317456</v>
      </c>
      <c r="F9" s="1">
        <v>10</v>
      </c>
      <c r="G9" s="30">
        <f>F9/F10</f>
        <v>0.625</v>
      </c>
      <c r="H9" s="19">
        <f>B9+D9+F9</f>
        <v>1226</v>
      </c>
      <c r="I9" s="31">
        <f>H9/H10</f>
        <v>0.56732993984266544</v>
      </c>
    </row>
    <row r="10" spans="1:9" x14ac:dyDescent="0.2">
      <c r="A10" s="24" t="s">
        <v>7</v>
      </c>
      <c r="B10" s="20">
        <f>SUM(B8:B9)</f>
        <v>1200</v>
      </c>
      <c r="C10" s="32">
        <f>SUM(C8:C9)</f>
        <v>1</v>
      </c>
      <c r="D10" s="20">
        <f>D8+D9</f>
        <v>945</v>
      </c>
      <c r="E10" s="32">
        <f>SUM(E8:E9)</f>
        <v>1</v>
      </c>
      <c r="F10" s="21">
        <f>SUM(F8:F9)</f>
        <v>16</v>
      </c>
      <c r="G10" s="32">
        <f>SUM(G8:G9)</f>
        <v>1</v>
      </c>
      <c r="H10" s="20">
        <f>B10+D10+F10</f>
        <v>2161</v>
      </c>
      <c r="I10" s="33">
        <f>SUM(I8:I9)</f>
        <v>1</v>
      </c>
    </row>
    <row r="11" spans="1:9" x14ac:dyDescent="0.2">
      <c r="A11" s="9" t="s">
        <v>8</v>
      </c>
      <c r="B11" s="10"/>
      <c r="C11" s="10"/>
      <c r="D11" s="10"/>
      <c r="E11" s="10"/>
      <c r="F11" s="10"/>
      <c r="G11" s="10"/>
      <c r="H11" s="10"/>
      <c r="I11" s="12"/>
    </row>
    <row r="12" spans="1:9" x14ac:dyDescent="0.2">
      <c r="A12" s="22" t="s">
        <v>9</v>
      </c>
      <c r="B12" s="18">
        <v>14</v>
      </c>
      <c r="C12" s="28">
        <f>B12/B19</f>
        <v>1.1666666666666667E-2</v>
      </c>
      <c r="D12" s="18">
        <v>48</v>
      </c>
      <c r="E12" s="28">
        <f>D12/D19</f>
        <v>5.0793650793650794E-2</v>
      </c>
      <c r="F12" s="18">
        <v>1</v>
      </c>
      <c r="G12" s="28">
        <f>F12/F19</f>
        <v>6.25E-2</v>
      </c>
      <c r="H12" s="17">
        <f t="shared" ref="H12:H18" si="0">B12+D12+F12</f>
        <v>63</v>
      </c>
      <c r="I12" s="29">
        <f>H12/H19</f>
        <v>2.9153169828782972E-2</v>
      </c>
    </row>
    <row r="13" spans="1:9" x14ac:dyDescent="0.2">
      <c r="A13" s="23" t="s">
        <v>10</v>
      </c>
      <c r="B13" s="1">
        <v>134</v>
      </c>
      <c r="C13" s="30">
        <f>B13/B19</f>
        <v>0.11166666666666666</v>
      </c>
      <c r="D13" s="1">
        <v>90</v>
      </c>
      <c r="E13" s="30">
        <f>D13/D19</f>
        <v>9.5238095238095233E-2</v>
      </c>
      <c r="F13" s="1">
        <v>4</v>
      </c>
      <c r="G13" s="30">
        <f>F13/F19</f>
        <v>0.25</v>
      </c>
      <c r="H13" s="19">
        <f t="shared" si="0"/>
        <v>228</v>
      </c>
      <c r="I13" s="31">
        <f>H13/H19</f>
        <v>0.10550670985654789</v>
      </c>
    </row>
    <row r="14" spans="1:9" x14ac:dyDescent="0.2">
      <c r="A14" s="23" t="s">
        <v>41</v>
      </c>
      <c r="B14" s="1">
        <v>6</v>
      </c>
      <c r="C14" s="30">
        <f>B14/B19</f>
        <v>5.0000000000000001E-3</v>
      </c>
      <c r="D14" s="1">
        <v>3</v>
      </c>
      <c r="E14" s="30">
        <f>D14/D19</f>
        <v>3.1746031746031746E-3</v>
      </c>
      <c r="F14" s="1">
        <v>0</v>
      </c>
      <c r="G14" s="30">
        <f>F14/F19</f>
        <v>0</v>
      </c>
      <c r="H14" s="19">
        <f t="shared" si="0"/>
        <v>9</v>
      </c>
      <c r="I14" s="31">
        <f>H14/H19</f>
        <v>4.1647385469689956E-3</v>
      </c>
    </row>
    <row r="15" spans="1:9" x14ac:dyDescent="0.2">
      <c r="A15" s="23" t="s">
        <v>11</v>
      </c>
      <c r="B15" s="1">
        <v>41</v>
      </c>
      <c r="C15" s="30">
        <f>B15/B19</f>
        <v>3.4166666666666665E-2</v>
      </c>
      <c r="D15" s="1">
        <v>43</v>
      </c>
      <c r="E15" s="30">
        <f>D15/D19</f>
        <v>4.5502645502645503E-2</v>
      </c>
      <c r="F15" s="1">
        <v>0</v>
      </c>
      <c r="G15" s="30">
        <f>F15/F19</f>
        <v>0</v>
      </c>
      <c r="H15" s="19">
        <f t="shared" si="0"/>
        <v>84</v>
      </c>
      <c r="I15" s="31">
        <f>H15/H19</f>
        <v>3.8870893105043963E-2</v>
      </c>
    </row>
    <row r="16" spans="1:9" x14ac:dyDescent="0.2">
      <c r="A16" s="23" t="s">
        <v>12</v>
      </c>
      <c r="B16" s="1">
        <v>34</v>
      </c>
      <c r="C16" s="30">
        <f>B16/B19</f>
        <v>2.8333333333333332E-2</v>
      </c>
      <c r="D16" s="1">
        <v>16</v>
      </c>
      <c r="E16" s="30">
        <f>D16/D19</f>
        <v>1.6931216931216932E-2</v>
      </c>
      <c r="F16" s="1">
        <v>0</v>
      </c>
      <c r="G16" s="30">
        <f>F16/F19</f>
        <v>0</v>
      </c>
      <c r="H16" s="19">
        <f t="shared" si="0"/>
        <v>50</v>
      </c>
      <c r="I16" s="31">
        <f>H16/H19</f>
        <v>2.3137436372049978E-2</v>
      </c>
    </row>
    <row r="17" spans="1:10" x14ac:dyDescent="0.2">
      <c r="A17" s="23" t="s">
        <v>13</v>
      </c>
      <c r="B17" s="19">
        <v>889</v>
      </c>
      <c r="C17" s="30">
        <f>B17/B19</f>
        <v>0.74083333333333334</v>
      </c>
      <c r="D17" s="19">
        <v>689</v>
      </c>
      <c r="E17" s="30">
        <f>D17/D19</f>
        <v>0.72910052910052914</v>
      </c>
      <c r="F17" s="1">
        <v>11</v>
      </c>
      <c r="G17" s="30">
        <f>F17/F19</f>
        <v>0.6875</v>
      </c>
      <c r="H17" s="19">
        <f t="shared" si="0"/>
        <v>1589</v>
      </c>
      <c r="I17" s="31">
        <f>H17/H19</f>
        <v>0.73530772790374821</v>
      </c>
    </row>
    <row r="18" spans="1:10" x14ac:dyDescent="0.2">
      <c r="A18" s="23" t="s">
        <v>14</v>
      </c>
      <c r="B18" s="1">
        <v>82</v>
      </c>
      <c r="C18" s="30">
        <f>B18/B19</f>
        <v>6.8333333333333329E-2</v>
      </c>
      <c r="D18" s="1">
        <v>56</v>
      </c>
      <c r="E18" s="30">
        <f>D18/D19</f>
        <v>5.9259259259259262E-2</v>
      </c>
      <c r="F18" s="1">
        <v>0</v>
      </c>
      <c r="G18" s="30">
        <f>F18/F19</f>
        <v>0</v>
      </c>
      <c r="H18" s="19">
        <f t="shared" si="0"/>
        <v>138</v>
      </c>
      <c r="I18" s="31">
        <f>H18/H19</f>
        <v>6.385932438685793E-2</v>
      </c>
    </row>
    <row r="19" spans="1:10" x14ac:dyDescent="0.2">
      <c r="A19" s="24" t="s">
        <v>7</v>
      </c>
      <c r="B19" s="20">
        <f t="shared" ref="B19:I19" si="1">SUM(B12:B18)</f>
        <v>1200</v>
      </c>
      <c r="C19" s="32">
        <f t="shared" si="1"/>
        <v>1</v>
      </c>
      <c r="D19" s="20">
        <f t="shared" si="1"/>
        <v>945</v>
      </c>
      <c r="E19" s="32">
        <f t="shared" si="1"/>
        <v>1</v>
      </c>
      <c r="F19" s="21">
        <f t="shared" si="1"/>
        <v>16</v>
      </c>
      <c r="G19" s="32">
        <f t="shared" si="1"/>
        <v>1</v>
      </c>
      <c r="H19" s="20">
        <f t="shared" si="1"/>
        <v>2161</v>
      </c>
      <c r="I19" s="33">
        <f t="shared" si="1"/>
        <v>1</v>
      </c>
    </row>
    <row r="20" spans="1:10" x14ac:dyDescent="0.2">
      <c r="A20" s="9" t="s">
        <v>15</v>
      </c>
      <c r="B20" s="10"/>
      <c r="C20" s="10"/>
      <c r="D20" s="10"/>
      <c r="E20" s="10"/>
      <c r="F20" s="10"/>
      <c r="G20" s="10"/>
      <c r="H20" s="10"/>
      <c r="I20" s="12"/>
    </row>
    <row r="21" spans="1:10" x14ac:dyDescent="0.2">
      <c r="A21" s="22" t="s">
        <v>16</v>
      </c>
      <c r="B21" s="18">
        <v>0</v>
      </c>
      <c r="C21" s="28">
        <f t="shared" ref="C21:C30" si="2">B21/$B$31</f>
        <v>0</v>
      </c>
      <c r="D21" s="18">
        <v>0</v>
      </c>
      <c r="E21" s="28">
        <f>D21/D31</f>
        <v>0</v>
      </c>
      <c r="F21" s="18">
        <v>0</v>
      </c>
      <c r="G21" s="28">
        <f>F21/F31</f>
        <v>0</v>
      </c>
      <c r="H21" s="18">
        <f t="shared" ref="H21:H31" si="3">B21+D21+F21</f>
        <v>0</v>
      </c>
      <c r="I21" s="29">
        <f>H21/H31</f>
        <v>0</v>
      </c>
    </row>
    <row r="22" spans="1:10" x14ac:dyDescent="0.2">
      <c r="A22" s="23" t="s">
        <v>17</v>
      </c>
      <c r="B22" s="1">
        <v>61</v>
      </c>
      <c r="C22" s="28">
        <f t="shared" si="2"/>
        <v>5.0833333333333335E-2</v>
      </c>
      <c r="D22" s="1">
        <v>0</v>
      </c>
      <c r="E22" s="30">
        <f>D22/D31</f>
        <v>0</v>
      </c>
      <c r="F22" s="1">
        <v>0</v>
      </c>
      <c r="G22" s="30">
        <f>F22/F31</f>
        <v>0</v>
      </c>
      <c r="H22" s="1">
        <f t="shared" si="3"/>
        <v>61</v>
      </c>
      <c r="I22" s="31">
        <f>H22/H31</f>
        <v>2.8227672373900971E-2</v>
      </c>
    </row>
    <row r="23" spans="1:10" x14ac:dyDescent="0.2">
      <c r="A23" s="23" t="s">
        <v>18</v>
      </c>
      <c r="B23" s="1">
        <v>273</v>
      </c>
      <c r="C23" s="28">
        <f t="shared" si="2"/>
        <v>0.22750000000000001</v>
      </c>
      <c r="D23" s="1">
        <v>4</v>
      </c>
      <c r="E23" s="30">
        <f>D23/D31</f>
        <v>4.2328042328042331E-3</v>
      </c>
      <c r="F23" s="1">
        <v>0</v>
      </c>
      <c r="G23" s="30">
        <f>F23/F31</f>
        <v>0</v>
      </c>
      <c r="H23" s="18">
        <f t="shared" si="3"/>
        <v>277</v>
      </c>
      <c r="I23" s="31">
        <f>H23/H31</f>
        <v>0.12818139750115687</v>
      </c>
    </row>
    <row r="24" spans="1:10" x14ac:dyDescent="0.2">
      <c r="A24" s="23" t="s">
        <v>19</v>
      </c>
      <c r="B24" s="1">
        <v>282</v>
      </c>
      <c r="C24" s="28">
        <f t="shared" si="2"/>
        <v>0.23499999999999999</v>
      </c>
      <c r="D24" s="1">
        <v>160</v>
      </c>
      <c r="E24" s="30">
        <f>D24/D31</f>
        <v>0.1693121693121693</v>
      </c>
      <c r="F24" s="1">
        <v>0</v>
      </c>
      <c r="G24" s="30">
        <f>F24/F31</f>
        <v>0</v>
      </c>
      <c r="H24" s="18">
        <f t="shared" si="3"/>
        <v>442</v>
      </c>
      <c r="I24" s="31">
        <f>H24/H31</f>
        <v>0.2045349375289218</v>
      </c>
    </row>
    <row r="25" spans="1:10" x14ac:dyDescent="0.2">
      <c r="A25" s="23" t="s">
        <v>20</v>
      </c>
      <c r="B25" s="1">
        <v>238</v>
      </c>
      <c r="C25" s="28">
        <f t="shared" si="2"/>
        <v>0.19833333333333333</v>
      </c>
      <c r="D25" s="1">
        <v>280</v>
      </c>
      <c r="E25" s="30">
        <f>D25/D31</f>
        <v>0.29629629629629628</v>
      </c>
      <c r="F25" s="1">
        <v>2</v>
      </c>
      <c r="G25" s="30">
        <f>F25/F31</f>
        <v>0.125</v>
      </c>
      <c r="H25" s="18">
        <f t="shared" si="3"/>
        <v>520</v>
      </c>
      <c r="I25" s="31">
        <f>H25/H31</f>
        <v>0.24062933826931976</v>
      </c>
    </row>
    <row r="26" spans="1:10" x14ac:dyDescent="0.2">
      <c r="A26" s="23" t="s">
        <v>21</v>
      </c>
      <c r="B26" s="1">
        <v>125</v>
      </c>
      <c r="C26" s="28">
        <f t="shared" si="2"/>
        <v>0.10416666666666667</v>
      </c>
      <c r="D26" s="1">
        <v>177</v>
      </c>
      <c r="E26" s="30">
        <f>D26/D31</f>
        <v>0.1873015873015873</v>
      </c>
      <c r="F26" s="1">
        <v>1</v>
      </c>
      <c r="G26" s="30">
        <f>F26/F31</f>
        <v>6.25E-2</v>
      </c>
      <c r="H26" s="18">
        <f t="shared" si="3"/>
        <v>303</v>
      </c>
      <c r="I26" s="31">
        <f>H26/H31</f>
        <v>0.14021286441462286</v>
      </c>
    </row>
    <row r="27" spans="1:10" x14ac:dyDescent="0.2">
      <c r="A27" s="23" t="s">
        <v>22</v>
      </c>
      <c r="B27" s="1">
        <v>73</v>
      </c>
      <c r="C27" s="28">
        <f t="shared" si="2"/>
        <v>6.0833333333333336E-2</v>
      </c>
      <c r="D27" s="1">
        <v>101</v>
      </c>
      <c r="E27" s="30">
        <f>D27/D31</f>
        <v>0.10687830687830688</v>
      </c>
      <c r="F27" s="1">
        <v>4</v>
      </c>
      <c r="G27" s="30">
        <f>F27/F31</f>
        <v>0.25</v>
      </c>
      <c r="H27" s="18">
        <f t="shared" si="3"/>
        <v>178</v>
      </c>
      <c r="I27" s="31">
        <f>H27/H31</f>
        <v>8.2369273484497921E-2</v>
      </c>
    </row>
    <row r="28" spans="1:10" x14ac:dyDescent="0.2">
      <c r="A28" s="23" t="s">
        <v>23</v>
      </c>
      <c r="B28" s="1">
        <v>101</v>
      </c>
      <c r="C28" s="28">
        <f t="shared" si="2"/>
        <v>8.4166666666666667E-2</v>
      </c>
      <c r="D28" s="1">
        <v>142</v>
      </c>
      <c r="E28" s="30">
        <f>D28/D31</f>
        <v>0.15026455026455027</v>
      </c>
      <c r="F28" s="1">
        <v>6</v>
      </c>
      <c r="G28" s="30">
        <f>F28/F31</f>
        <v>0.375</v>
      </c>
      <c r="H28" s="18">
        <f t="shared" si="3"/>
        <v>249</v>
      </c>
      <c r="I28" s="31">
        <f>H28/H31</f>
        <v>0.11522443313280889</v>
      </c>
    </row>
    <row r="29" spans="1:10" x14ac:dyDescent="0.2">
      <c r="A29" s="23" t="s">
        <v>24</v>
      </c>
      <c r="B29" s="1">
        <v>47</v>
      </c>
      <c r="C29" s="28">
        <f t="shared" si="2"/>
        <v>3.9166666666666669E-2</v>
      </c>
      <c r="D29" s="1">
        <v>78</v>
      </c>
      <c r="E29" s="30">
        <f>D29/D31</f>
        <v>8.2539682539682538E-2</v>
      </c>
      <c r="F29" s="1">
        <v>3</v>
      </c>
      <c r="G29" s="30">
        <f>F29/F31</f>
        <v>0.1875</v>
      </c>
      <c r="H29" s="18">
        <f t="shared" si="3"/>
        <v>128</v>
      </c>
      <c r="I29" s="31">
        <f>H29/H31</f>
        <v>5.9231837112447942E-2</v>
      </c>
    </row>
    <row r="30" spans="1:10" x14ac:dyDescent="0.2">
      <c r="A30" s="23" t="s">
        <v>25</v>
      </c>
      <c r="B30" s="1">
        <v>0</v>
      </c>
      <c r="C30" s="28">
        <f t="shared" si="2"/>
        <v>0</v>
      </c>
      <c r="D30" s="1">
        <v>3</v>
      </c>
      <c r="E30" s="30">
        <f>D30/D31</f>
        <v>3.1746031746031746E-3</v>
      </c>
      <c r="F30" s="1">
        <v>0</v>
      </c>
      <c r="G30" s="30">
        <f>F30/F31</f>
        <v>0</v>
      </c>
      <c r="H30" s="18">
        <f t="shared" si="3"/>
        <v>3</v>
      </c>
      <c r="I30" s="31">
        <f>H30/H31</f>
        <v>1.3882461823229986E-3</v>
      </c>
    </row>
    <row r="31" spans="1:10" x14ac:dyDescent="0.2">
      <c r="A31" s="24" t="s">
        <v>7</v>
      </c>
      <c r="B31" s="20">
        <f t="shared" ref="B31:G31" si="4">SUM(B21:B30)</f>
        <v>1200</v>
      </c>
      <c r="C31" s="34">
        <f t="shared" si="4"/>
        <v>0.99999999999999989</v>
      </c>
      <c r="D31" s="20">
        <f t="shared" si="4"/>
        <v>945</v>
      </c>
      <c r="E31" s="34">
        <f t="shared" si="4"/>
        <v>1.0000000000000002</v>
      </c>
      <c r="F31" s="20">
        <f t="shared" si="4"/>
        <v>16</v>
      </c>
      <c r="G31" s="32">
        <f t="shared" si="4"/>
        <v>1</v>
      </c>
      <c r="H31" s="17">
        <f t="shared" si="3"/>
        <v>2161</v>
      </c>
      <c r="I31" s="33">
        <f>SUM(I21:I30)</f>
        <v>1.0000000000000002</v>
      </c>
      <c r="J31" s="16"/>
    </row>
    <row r="32" spans="1:10" x14ac:dyDescent="0.2">
      <c r="A32" s="9" t="s">
        <v>26</v>
      </c>
      <c r="B32" s="10"/>
      <c r="C32" s="10"/>
      <c r="D32" s="10"/>
      <c r="E32" s="10"/>
      <c r="F32" s="11"/>
      <c r="G32" s="10"/>
      <c r="H32" s="10"/>
      <c r="I32" s="12"/>
    </row>
    <row r="33" spans="1:9" x14ac:dyDescent="0.2">
      <c r="A33" s="22" t="s">
        <v>27</v>
      </c>
      <c r="B33" s="97">
        <v>28.1</v>
      </c>
      <c r="C33" s="98"/>
      <c r="D33" s="97">
        <v>33.729999999999997</v>
      </c>
      <c r="E33" s="98"/>
      <c r="F33" s="97">
        <v>41.2</v>
      </c>
      <c r="G33" s="98"/>
      <c r="H33" s="97">
        <v>30.66</v>
      </c>
      <c r="I33" s="99"/>
    </row>
    <row r="34" spans="1:9" x14ac:dyDescent="0.2">
      <c r="A34" s="25" t="s">
        <v>28</v>
      </c>
      <c r="B34" s="100">
        <v>8.82</v>
      </c>
      <c r="C34" s="101"/>
      <c r="D34" s="100">
        <v>9.7200000000000006</v>
      </c>
      <c r="E34" s="101"/>
      <c r="F34" s="100">
        <v>7.43</v>
      </c>
      <c r="G34" s="101"/>
      <c r="H34" s="100">
        <v>9.67</v>
      </c>
      <c r="I34" s="102"/>
    </row>
    <row r="35" spans="1:9" x14ac:dyDescent="0.2">
      <c r="A35" s="9" t="s">
        <v>39</v>
      </c>
      <c r="B35" s="10"/>
      <c r="C35" s="10"/>
      <c r="D35" s="10"/>
      <c r="E35" s="10"/>
      <c r="F35" s="11"/>
      <c r="G35" s="10"/>
      <c r="H35" s="10"/>
      <c r="I35" s="12"/>
    </row>
    <row r="36" spans="1:9" x14ac:dyDescent="0.2">
      <c r="A36" s="23" t="s">
        <v>36</v>
      </c>
      <c r="B36" s="19">
        <v>1066</v>
      </c>
      <c r="C36" s="30">
        <f>B36/B39</f>
        <v>0.88833333333333331</v>
      </c>
      <c r="D36" s="19">
        <v>769</v>
      </c>
      <c r="E36" s="30">
        <f>D36/D39</f>
        <v>0.81375661375661379</v>
      </c>
      <c r="F36" s="1">
        <v>15</v>
      </c>
      <c r="G36" s="30">
        <f>F36/F39</f>
        <v>0.9375</v>
      </c>
      <c r="H36" s="19">
        <f>B36+D36+F36</f>
        <v>1850</v>
      </c>
      <c r="I36" s="31">
        <f>H36/H39</f>
        <v>0.85608514576584915</v>
      </c>
    </row>
    <row r="37" spans="1:9" x14ac:dyDescent="0.2">
      <c r="A37" s="23" t="s">
        <v>37</v>
      </c>
      <c r="B37" s="19">
        <v>14</v>
      </c>
      <c r="C37" s="30">
        <f>B37/B39</f>
        <v>1.1666666666666667E-2</v>
      </c>
      <c r="D37" s="19">
        <v>49</v>
      </c>
      <c r="E37" s="30">
        <f>D37/D39</f>
        <v>5.185185185185185E-2</v>
      </c>
      <c r="F37" s="1">
        <v>1</v>
      </c>
      <c r="G37" s="30">
        <f>F37/F39</f>
        <v>6.25E-2</v>
      </c>
      <c r="H37" s="19">
        <f>B37+D37+F37</f>
        <v>64</v>
      </c>
      <c r="I37" s="31">
        <f>H37/H39</f>
        <v>2.9615918556223971E-2</v>
      </c>
    </row>
    <row r="38" spans="1:9" x14ac:dyDescent="0.2">
      <c r="A38" s="23" t="s">
        <v>38</v>
      </c>
      <c r="B38" s="1">
        <v>120</v>
      </c>
      <c r="C38" s="30">
        <f>B38/B39</f>
        <v>0.1</v>
      </c>
      <c r="D38" s="1">
        <v>127</v>
      </c>
      <c r="E38" s="30">
        <f>D38/D39</f>
        <v>0.1343915343915344</v>
      </c>
      <c r="F38" s="1">
        <v>0</v>
      </c>
      <c r="G38" s="30">
        <f>F38/F39</f>
        <v>0</v>
      </c>
      <c r="H38" s="19">
        <f>B38+D38+F38</f>
        <v>247</v>
      </c>
      <c r="I38" s="31">
        <f>H38/H39</f>
        <v>0.11429893567792689</v>
      </c>
    </row>
    <row r="39" spans="1:9" x14ac:dyDescent="0.2">
      <c r="A39" s="24" t="s">
        <v>7</v>
      </c>
      <c r="B39" s="20">
        <f t="shared" ref="B39:I39" si="5">SUM(B36:B38)</f>
        <v>1200</v>
      </c>
      <c r="C39" s="32">
        <f t="shared" si="5"/>
        <v>1</v>
      </c>
      <c r="D39" s="20">
        <f t="shared" si="5"/>
        <v>945</v>
      </c>
      <c r="E39" s="32">
        <f t="shared" si="5"/>
        <v>1</v>
      </c>
      <c r="F39" s="21">
        <f t="shared" si="5"/>
        <v>16</v>
      </c>
      <c r="G39" s="32">
        <f t="shared" si="5"/>
        <v>1</v>
      </c>
      <c r="H39" s="20">
        <f t="shared" si="5"/>
        <v>2161</v>
      </c>
      <c r="I39" s="33">
        <f t="shared" si="5"/>
        <v>1</v>
      </c>
    </row>
    <row r="40" spans="1:9" x14ac:dyDescent="0.2">
      <c r="A40" s="9" t="s">
        <v>45</v>
      </c>
      <c r="B40" s="10"/>
      <c r="C40" s="10"/>
      <c r="D40" s="10"/>
      <c r="E40" s="10"/>
      <c r="F40" s="11"/>
      <c r="G40" s="10"/>
      <c r="H40" s="10"/>
      <c r="I40" s="12"/>
    </row>
    <row r="41" spans="1:9" x14ac:dyDescent="0.2">
      <c r="A41" s="22" t="s">
        <v>29</v>
      </c>
      <c r="B41" s="17">
        <v>621</v>
      </c>
      <c r="C41" s="35">
        <f>B41/B43</f>
        <v>0.51749999999999996</v>
      </c>
      <c r="D41" s="18">
        <v>238</v>
      </c>
      <c r="E41" s="35">
        <f>D41/D43</f>
        <v>0.25185185185185183</v>
      </c>
      <c r="F41" s="18">
        <v>0</v>
      </c>
      <c r="G41" s="35">
        <f>F41/F43</f>
        <v>0</v>
      </c>
      <c r="H41" s="17">
        <f>B41+D41+F41</f>
        <v>859</v>
      </c>
      <c r="I41" s="29">
        <f>H41/H43</f>
        <v>0.39750115687181858</v>
      </c>
    </row>
    <row r="42" spans="1:9" x14ac:dyDescent="0.2">
      <c r="A42" s="23" t="s">
        <v>30</v>
      </c>
      <c r="B42" s="19">
        <v>579</v>
      </c>
      <c r="C42" s="30">
        <f>B42/B43</f>
        <v>0.48249999999999998</v>
      </c>
      <c r="D42" s="19">
        <v>707</v>
      </c>
      <c r="E42" s="30">
        <f>D42/D43</f>
        <v>0.74814814814814812</v>
      </c>
      <c r="F42" s="1">
        <v>16</v>
      </c>
      <c r="G42" s="30">
        <f>F42/F43</f>
        <v>1</v>
      </c>
      <c r="H42" s="17">
        <f>B42+D42+F42</f>
        <v>1302</v>
      </c>
      <c r="I42" s="31">
        <f>H42/H43</f>
        <v>0.60249884312818136</v>
      </c>
    </row>
    <row r="43" spans="1:9" x14ac:dyDescent="0.2">
      <c r="A43" s="24" t="s">
        <v>7</v>
      </c>
      <c r="B43" s="20">
        <f t="shared" ref="B43:G43" si="6">SUM(B41:B42)</f>
        <v>1200</v>
      </c>
      <c r="C43" s="36">
        <f t="shared" si="6"/>
        <v>1</v>
      </c>
      <c r="D43" s="20">
        <f t="shared" si="6"/>
        <v>945</v>
      </c>
      <c r="E43" s="36">
        <f t="shared" si="6"/>
        <v>1</v>
      </c>
      <c r="F43" s="20">
        <f t="shared" si="6"/>
        <v>16</v>
      </c>
      <c r="G43" s="36">
        <f t="shared" si="6"/>
        <v>1</v>
      </c>
      <c r="H43" s="17">
        <f>B43+D43+F43</f>
        <v>2161</v>
      </c>
      <c r="I43" s="33">
        <f>SUM(I41:I42)</f>
        <v>1</v>
      </c>
    </row>
    <row r="44" spans="1:9" ht="12.75" customHeight="1" x14ac:dyDescent="0.2">
      <c r="A44" s="9" t="s">
        <v>46</v>
      </c>
      <c r="B44" s="10"/>
      <c r="C44" s="10"/>
      <c r="D44" s="10"/>
      <c r="E44" s="10"/>
      <c r="F44" s="11"/>
      <c r="G44" s="10"/>
      <c r="H44" s="10"/>
      <c r="I44" s="12"/>
    </row>
    <row r="45" spans="1:9" ht="12.75" customHeight="1" x14ac:dyDescent="0.2">
      <c r="A45" s="22" t="s">
        <v>42</v>
      </c>
      <c r="B45" s="17">
        <v>304</v>
      </c>
      <c r="C45" s="35">
        <f>B45/B47</f>
        <v>0.25333333333333335</v>
      </c>
      <c r="D45" s="18">
        <v>399</v>
      </c>
      <c r="E45" s="35">
        <f>D45/D47</f>
        <v>0.42222222222222222</v>
      </c>
      <c r="F45" s="18">
        <v>0</v>
      </c>
      <c r="G45" s="35">
        <f>F45/F47</f>
        <v>0</v>
      </c>
      <c r="H45" s="17">
        <f>B45+D45+F45</f>
        <v>703</v>
      </c>
      <c r="I45" s="29">
        <f>H45/H47</f>
        <v>0.32531235539102266</v>
      </c>
    </row>
    <row r="46" spans="1:9" ht="12.75" customHeight="1" x14ac:dyDescent="0.2">
      <c r="A46" s="23" t="s">
        <v>43</v>
      </c>
      <c r="B46" s="19">
        <v>896</v>
      </c>
      <c r="C46" s="30">
        <f>B46/B47</f>
        <v>0.7466666666666667</v>
      </c>
      <c r="D46" s="19">
        <v>546</v>
      </c>
      <c r="E46" s="30">
        <f>D46/D47</f>
        <v>0.57777777777777772</v>
      </c>
      <c r="F46" s="1">
        <v>16</v>
      </c>
      <c r="G46" s="30">
        <f>F46/F47</f>
        <v>1</v>
      </c>
      <c r="H46" s="17">
        <f>B46+D46+F46</f>
        <v>1458</v>
      </c>
      <c r="I46" s="31">
        <f>H46/H47</f>
        <v>0.67468764460897734</v>
      </c>
    </row>
    <row r="47" spans="1:9" ht="12.75" customHeight="1" x14ac:dyDescent="0.2">
      <c r="A47" s="24" t="s">
        <v>7</v>
      </c>
      <c r="B47" s="20">
        <f t="shared" ref="B47:G47" si="7">SUM(B45:B46)</f>
        <v>1200</v>
      </c>
      <c r="C47" s="36">
        <f t="shared" si="7"/>
        <v>1</v>
      </c>
      <c r="D47" s="20">
        <f t="shared" si="7"/>
        <v>945</v>
      </c>
      <c r="E47" s="36">
        <f t="shared" si="7"/>
        <v>1</v>
      </c>
      <c r="F47" s="20">
        <f t="shared" si="7"/>
        <v>16</v>
      </c>
      <c r="G47" s="36">
        <f t="shared" si="7"/>
        <v>1</v>
      </c>
      <c r="H47" s="17">
        <f>B47+D47+F47</f>
        <v>2161</v>
      </c>
      <c r="I47" s="33">
        <f>SUM(I45:I46)</f>
        <v>1</v>
      </c>
    </row>
    <row r="48" spans="1:9" ht="12.75" customHeight="1" x14ac:dyDescent="0.2">
      <c r="A48" s="26" t="s">
        <v>32</v>
      </c>
      <c r="B48" s="13"/>
      <c r="C48" s="13"/>
      <c r="D48" s="13"/>
      <c r="E48" s="13"/>
      <c r="F48" s="14"/>
      <c r="G48" s="13"/>
      <c r="H48" s="13"/>
      <c r="I48" s="15"/>
    </row>
    <row r="49" spans="1:9" ht="12.75" customHeight="1" thickBot="1" x14ac:dyDescent="0.25">
      <c r="A49" s="27" t="s">
        <v>31</v>
      </c>
      <c r="B49" s="112">
        <v>858.13</v>
      </c>
      <c r="C49" s="113"/>
      <c r="D49" s="114">
        <v>707.5</v>
      </c>
      <c r="E49" s="115"/>
      <c r="F49" s="116">
        <v>10</v>
      </c>
      <c r="G49" s="117"/>
      <c r="H49" s="114">
        <f>B49+D49+F49</f>
        <v>1575.63</v>
      </c>
      <c r="I49" s="118"/>
    </row>
    <row r="50" spans="1:9" ht="15" customHeight="1" thickTop="1" x14ac:dyDescent="0.2"/>
    <row r="51" spans="1:9" ht="15" customHeight="1" x14ac:dyDescent="0.2">
      <c r="A51" s="85" t="s">
        <v>77</v>
      </c>
      <c r="B51" s="85"/>
      <c r="C51" s="85"/>
      <c r="D51" s="85"/>
      <c r="E51" s="85"/>
      <c r="F51" s="86"/>
      <c r="G51" s="85"/>
      <c r="H51" s="85"/>
      <c r="I51" s="85"/>
    </row>
    <row r="52" spans="1:9" ht="48.6" customHeight="1" x14ac:dyDescent="0.2">
      <c r="A52" s="89" t="s">
        <v>82</v>
      </c>
      <c r="B52" s="89"/>
      <c r="C52" s="89"/>
      <c r="D52" s="89"/>
      <c r="E52" s="89"/>
      <c r="F52" s="89"/>
      <c r="G52" s="89"/>
      <c r="H52" s="89"/>
      <c r="I52" s="89"/>
    </row>
    <row r="53" spans="1:9" ht="16.149999999999999" customHeight="1" x14ac:dyDescent="0.2">
      <c r="A53" s="96" t="s">
        <v>34</v>
      </c>
      <c r="B53" s="96"/>
      <c r="C53" s="96"/>
      <c r="D53" s="96"/>
      <c r="E53" s="96"/>
      <c r="F53" s="96"/>
      <c r="G53" s="96"/>
      <c r="H53" s="96"/>
      <c r="I53" s="96"/>
    </row>
    <row r="55" spans="1:9" x14ac:dyDescent="0.2">
      <c r="G55" s="90"/>
      <c r="H55" s="91"/>
      <c r="I55" s="91"/>
    </row>
    <row r="56" spans="1:9" x14ac:dyDescent="0.2">
      <c r="G56" s="91"/>
      <c r="H56" s="91"/>
      <c r="I56" s="91"/>
    </row>
  </sheetData>
  <mergeCells count="22">
    <mergeCell ref="B49:C49"/>
    <mergeCell ref="D49:E49"/>
    <mergeCell ref="F49:G49"/>
    <mergeCell ref="H49:I49"/>
    <mergeCell ref="G56:I56"/>
    <mergeCell ref="A52:I52"/>
    <mergeCell ref="A53:I53"/>
    <mergeCell ref="G55:I55"/>
    <mergeCell ref="B33:C33"/>
    <mergeCell ref="D33:E33"/>
    <mergeCell ref="F33:G33"/>
    <mergeCell ref="H33:I33"/>
    <mergeCell ref="B34:C34"/>
    <mergeCell ref="D34:E34"/>
    <mergeCell ref="F34:G34"/>
    <mergeCell ref="H34:I34"/>
    <mergeCell ref="A2:I2"/>
    <mergeCell ref="A3:I3"/>
    <mergeCell ref="B5:C5"/>
    <mergeCell ref="D5:E5"/>
    <mergeCell ref="F5:G5"/>
    <mergeCell ref="H5:I5"/>
  </mergeCells>
  <phoneticPr fontId="4" type="noConversion"/>
  <printOptions horizontalCentered="1" verticalCentered="1"/>
  <pageMargins left="0.75" right="0.75" top="0.75" bottom="0.75" header="0.5" footer="0.5"/>
  <pageSetup scale="95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zoomScaleNormal="100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57</v>
      </c>
      <c r="B3" s="103"/>
      <c r="C3" s="103"/>
      <c r="D3" s="103"/>
      <c r="E3" s="103"/>
      <c r="F3" s="103"/>
      <c r="G3" s="103"/>
      <c r="H3" s="103"/>
      <c r="I3" s="103"/>
    </row>
    <row r="4" spans="1:9" ht="13.5" thickBot="1" x14ac:dyDescent="0.25"/>
    <row r="5" spans="1:9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</row>
    <row r="6" spans="1:9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</row>
    <row r="7" spans="1:9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</row>
    <row r="8" spans="1:9" x14ac:dyDescent="0.2">
      <c r="A8" s="22" t="s">
        <v>5</v>
      </c>
      <c r="B8" s="17">
        <v>558</v>
      </c>
      <c r="C8" s="47">
        <f>B8/B10</f>
        <v>0.45888157894736842</v>
      </c>
      <c r="D8" s="17">
        <v>434</v>
      </c>
      <c r="E8" s="47">
        <f>D8/D10</f>
        <v>0.47173913043478261</v>
      </c>
      <c r="F8" s="63">
        <v>0</v>
      </c>
      <c r="G8" s="47">
        <f>F8/F10</f>
        <v>0</v>
      </c>
      <c r="H8" s="17">
        <f>B8+D8+F8</f>
        <v>992</v>
      </c>
      <c r="I8" s="48">
        <f>H8/H10</f>
        <v>0.46333489023820645</v>
      </c>
    </row>
    <row r="9" spans="1:9" x14ac:dyDescent="0.2">
      <c r="A9" s="23" t="s">
        <v>6</v>
      </c>
      <c r="B9" s="19">
        <v>658</v>
      </c>
      <c r="C9" s="49">
        <f>B9/B10</f>
        <v>0.54111842105263153</v>
      </c>
      <c r="D9" s="19">
        <v>486</v>
      </c>
      <c r="E9" s="49">
        <f>D9/D10</f>
        <v>0.52826086956521734</v>
      </c>
      <c r="F9" s="64">
        <v>5</v>
      </c>
      <c r="G9" s="49">
        <f>F9/F10</f>
        <v>1</v>
      </c>
      <c r="H9" s="19">
        <f>B9+D9+F9</f>
        <v>1149</v>
      </c>
      <c r="I9" s="50">
        <f>H9/H10</f>
        <v>0.5366651097617936</v>
      </c>
    </row>
    <row r="10" spans="1:9" x14ac:dyDescent="0.2">
      <c r="A10" s="24" t="s">
        <v>7</v>
      </c>
      <c r="B10" s="20">
        <f>SUM(B8:B9)</f>
        <v>1216</v>
      </c>
      <c r="C10" s="51">
        <f>SUM(C8:C9)</f>
        <v>1</v>
      </c>
      <c r="D10" s="20">
        <f>D8+D9</f>
        <v>920</v>
      </c>
      <c r="E10" s="51">
        <f>SUM(E8:E9)</f>
        <v>1</v>
      </c>
      <c r="F10" s="65">
        <f>SUM(F8:F9)</f>
        <v>5</v>
      </c>
      <c r="G10" s="51">
        <f>SUM(G8:G9)</f>
        <v>1</v>
      </c>
      <c r="H10" s="20">
        <f>B10+D10+F10</f>
        <v>2141</v>
      </c>
      <c r="I10" s="52">
        <f>SUM(I8:I9)</f>
        <v>1</v>
      </c>
    </row>
    <row r="11" spans="1:9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</row>
    <row r="12" spans="1:9" x14ac:dyDescent="0.2">
      <c r="A12" s="22" t="s">
        <v>47</v>
      </c>
      <c r="B12" s="18">
        <v>6</v>
      </c>
      <c r="C12" s="47">
        <f>B12/B21</f>
        <v>4.9342105263157892E-3</v>
      </c>
      <c r="D12" s="18">
        <v>3</v>
      </c>
      <c r="E12" s="47">
        <f>D12/D21</f>
        <v>3.2608695652173911E-3</v>
      </c>
      <c r="F12" s="63">
        <v>0</v>
      </c>
      <c r="G12" s="47">
        <f>F12/F21</f>
        <v>0</v>
      </c>
      <c r="H12" s="17">
        <f t="shared" ref="H12:H20" si="0">B12+D12+F12</f>
        <v>9</v>
      </c>
      <c r="I12" s="48">
        <f>H12/H21</f>
        <v>4.2036431574030827E-3</v>
      </c>
    </row>
    <row r="13" spans="1:9" x14ac:dyDescent="0.2">
      <c r="A13" s="23" t="s">
        <v>11</v>
      </c>
      <c r="B13" s="1">
        <v>41</v>
      </c>
      <c r="C13" s="49">
        <f>B13/B21</f>
        <v>3.3717105263157895E-2</v>
      </c>
      <c r="D13" s="1">
        <v>42</v>
      </c>
      <c r="E13" s="49">
        <f>D13/D21</f>
        <v>4.5652173913043478E-2</v>
      </c>
      <c r="F13" s="64">
        <v>0</v>
      </c>
      <c r="G13" s="49">
        <f>F13/F21</f>
        <v>0</v>
      </c>
      <c r="H13" s="19">
        <f t="shared" si="0"/>
        <v>83</v>
      </c>
      <c r="I13" s="50">
        <f>H13/H21</f>
        <v>3.8766931340495095E-2</v>
      </c>
    </row>
    <row r="14" spans="1:9" x14ac:dyDescent="0.2">
      <c r="A14" s="23" t="s">
        <v>48</v>
      </c>
      <c r="B14" s="1">
        <v>150</v>
      </c>
      <c r="C14" s="49">
        <f>B14/B21</f>
        <v>0.12335526315789473</v>
      </c>
      <c r="D14" s="1">
        <v>84</v>
      </c>
      <c r="E14" s="49">
        <f>D14/D21</f>
        <v>9.1304347826086957E-2</v>
      </c>
      <c r="F14" s="64">
        <v>2</v>
      </c>
      <c r="G14" s="49">
        <f>F14/F21</f>
        <v>0.4</v>
      </c>
      <c r="H14" s="19">
        <f t="shared" si="0"/>
        <v>236</v>
      </c>
      <c r="I14" s="50">
        <f>H14/H21</f>
        <v>0.1102288650163475</v>
      </c>
    </row>
    <row r="15" spans="1:9" x14ac:dyDescent="0.2">
      <c r="A15" s="23" t="s">
        <v>49</v>
      </c>
      <c r="B15" s="1">
        <v>51</v>
      </c>
      <c r="C15" s="49">
        <f>B15/B21</f>
        <v>4.1940789473684209E-2</v>
      </c>
      <c r="D15" s="1">
        <v>26</v>
      </c>
      <c r="E15" s="49">
        <f>D15/D21</f>
        <v>2.8260869565217391E-2</v>
      </c>
      <c r="F15" s="64">
        <v>0</v>
      </c>
      <c r="G15" s="49">
        <f>F15/F21</f>
        <v>0</v>
      </c>
      <c r="H15" s="19">
        <f t="shared" si="0"/>
        <v>77</v>
      </c>
      <c r="I15" s="50">
        <f>H15/H21</f>
        <v>3.5964502568893039E-2</v>
      </c>
    </row>
    <row r="16" spans="1:9" x14ac:dyDescent="0.2">
      <c r="A16" s="23" t="s">
        <v>50</v>
      </c>
      <c r="B16" s="1">
        <v>1</v>
      </c>
      <c r="C16" s="49">
        <f>B16/B21</f>
        <v>8.2236842105263153E-4</v>
      </c>
      <c r="D16" s="1">
        <v>1</v>
      </c>
      <c r="E16" s="49">
        <f>D16/D21</f>
        <v>1.0869565217391304E-3</v>
      </c>
      <c r="F16" s="64">
        <v>0</v>
      </c>
      <c r="G16" s="49">
        <f>F16/F21</f>
        <v>0</v>
      </c>
      <c r="H16" s="19">
        <f t="shared" si="0"/>
        <v>2</v>
      </c>
      <c r="I16" s="50">
        <f>H16/H21</f>
        <v>9.3414292386735165E-4</v>
      </c>
    </row>
    <row r="17" spans="1:9" x14ac:dyDescent="0.2">
      <c r="A17" s="23" t="s">
        <v>13</v>
      </c>
      <c r="B17" s="19">
        <v>895</v>
      </c>
      <c r="C17" s="49">
        <f>B17/B21</f>
        <v>0.73601973684210531</v>
      </c>
      <c r="D17" s="19">
        <v>639</v>
      </c>
      <c r="E17" s="49">
        <f>D17/D21</f>
        <v>0.69456521739130439</v>
      </c>
      <c r="F17" s="64">
        <v>3</v>
      </c>
      <c r="G17" s="49">
        <f>F17/F21</f>
        <v>0.6</v>
      </c>
      <c r="H17" s="19">
        <f t="shared" si="0"/>
        <v>1537</v>
      </c>
      <c r="I17" s="50">
        <f>H17/H21</f>
        <v>0.71788883699205974</v>
      </c>
    </row>
    <row r="18" spans="1:9" x14ac:dyDescent="0.2">
      <c r="A18" s="23" t="s">
        <v>51</v>
      </c>
      <c r="B18" s="19">
        <v>21</v>
      </c>
      <c r="C18" s="49">
        <f>B18/B21</f>
        <v>1.7269736842105265E-2</v>
      </c>
      <c r="D18" s="19">
        <v>9</v>
      </c>
      <c r="E18" s="49">
        <f>D18/D21</f>
        <v>9.7826086956521747E-3</v>
      </c>
      <c r="F18" s="64">
        <v>0</v>
      </c>
      <c r="G18" s="49">
        <f>F18/F21</f>
        <v>0</v>
      </c>
      <c r="H18" s="19">
        <f t="shared" si="0"/>
        <v>30</v>
      </c>
      <c r="I18" s="50">
        <f>H18/H21</f>
        <v>1.4012143858010275E-2</v>
      </c>
    </row>
    <row r="19" spans="1:9" x14ac:dyDescent="0.2">
      <c r="A19" s="23" t="s">
        <v>52</v>
      </c>
      <c r="B19" s="1">
        <v>11</v>
      </c>
      <c r="C19" s="49">
        <f>B19/B21</f>
        <v>9.0460526315789477E-3</v>
      </c>
      <c r="D19" s="1">
        <v>84</v>
      </c>
      <c r="E19" s="49">
        <f>D19/D21</f>
        <v>9.1304347826086957E-2</v>
      </c>
      <c r="F19" s="64">
        <v>0</v>
      </c>
      <c r="G19" s="49">
        <f>F19/F21</f>
        <v>0</v>
      </c>
      <c r="H19" s="19">
        <f t="shared" si="0"/>
        <v>95</v>
      </c>
      <c r="I19" s="50">
        <f>H19/H21</f>
        <v>4.4371788883699206E-2</v>
      </c>
    </row>
    <row r="20" spans="1:9" x14ac:dyDescent="0.2">
      <c r="A20" s="53" t="s">
        <v>53</v>
      </c>
      <c r="B20" s="21">
        <v>40</v>
      </c>
      <c r="C20" s="49">
        <f>B20/B21</f>
        <v>3.2894736842105261E-2</v>
      </c>
      <c r="D20" s="21">
        <v>32</v>
      </c>
      <c r="E20" s="49">
        <f>D20/D21</f>
        <v>3.4782608695652174E-2</v>
      </c>
      <c r="F20" s="65">
        <v>0</v>
      </c>
      <c r="G20" s="49">
        <f>F20/F21</f>
        <v>0</v>
      </c>
      <c r="H20" s="20">
        <f t="shared" si="0"/>
        <v>72</v>
      </c>
      <c r="I20" s="52">
        <f>H20/H21</f>
        <v>3.3629145259224662E-2</v>
      </c>
    </row>
    <row r="21" spans="1:9" x14ac:dyDescent="0.2">
      <c r="A21" s="24" t="s">
        <v>7</v>
      </c>
      <c r="B21" s="20">
        <f>SUM(B12:B20)</f>
        <v>1216</v>
      </c>
      <c r="C21" s="51">
        <f>SUM(C12:C20)</f>
        <v>1.0000000000000002</v>
      </c>
      <c r="D21" s="20">
        <f>SUM(D12:D20)</f>
        <v>920</v>
      </c>
      <c r="E21" s="51">
        <f>SUM(E12:E20)</f>
        <v>1</v>
      </c>
      <c r="F21" s="65">
        <f>SUM(F12:F20)</f>
        <v>5</v>
      </c>
      <c r="G21" s="51">
        <f>SUM(G12:G19)</f>
        <v>1</v>
      </c>
      <c r="H21" s="20">
        <f>SUM(H12:H20)</f>
        <v>2141</v>
      </c>
      <c r="I21" s="52">
        <f>SUM(I12:I20)</f>
        <v>1</v>
      </c>
    </row>
    <row r="22" spans="1:9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</row>
    <row r="23" spans="1:9" x14ac:dyDescent="0.2">
      <c r="A23" s="54" t="s">
        <v>16</v>
      </c>
      <c r="B23" s="18">
        <v>0</v>
      </c>
      <c r="C23" s="47">
        <f t="shared" ref="C23:C32" si="1">B23/$B$33</f>
        <v>0</v>
      </c>
      <c r="D23" s="18">
        <v>0</v>
      </c>
      <c r="E23" s="47">
        <f>D23/D33</f>
        <v>0</v>
      </c>
      <c r="F23" s="63">
        <v>0</v>
      </c>
      <c r="G23" s="47">
        <f>F23/F33</f>
        <v>0</v>
      </c>
      <c r="H23" s="18">
        <f t="shared" ref="H23:H33" si="2">B23+D23+F23</f>
        <v>0</v>
      </c>
      <c r="I23" s="48">
        <f>H23/H33</f>
        <v>0</v>
      </c>
    </row>
    <row r="24" spans="1:9" x14ac:dyDescent="0.2">
      <c r="A24" s="23" t="s">
        <v>17</v>
      </c>
      <c r="B24" s="1">
        <v>70</v>
      </c>
      <c r="C24" s="47">
        <f t="shared" si="1"/>
        <v>5.7565789473684209E-2</v>
      </c>
      <c r="D24" s="1">
        <v>0</v>
      </c>
      <c r="E24" s="49">
        <f>D24/D33</f>
        <v>0</v>
      </c>
      <c r="F24" s="64">
        <v>0</v>
      </c>
      <c r="G24" s="49">
        <f>F24/F33</f>
        <v>0</v>
      </c>
      <c r="H24" s="1">
        <f t="shared" si="2"/>
        <v>70</v>
      </c>
      <c r="I24" s="50">
        <f>H24/H33</f>
        <v>3.2695002335357312E-2</v>
      </c>
    </row>
    <row r="25" spans="1:9" x14ac:dyDescent="0.2">
      <c r="A25" s="23" t="s">
        <v>18</v>
      </c>
      <c r="B25" s="1">
        <v>264</v>
      </c>
      <c r="C25" s="47">
        <f t="shared" si="1"/>
        <v>0.21710526315789475</v>
      </c>
      <c r="D25" s="1">
        <v>6</v>
      </c>
      <c r="E25" s="49">
        <f>D25/D33</f>
        <v>6.5217391304347823E-3</v>
      </c>
      <c r="F25" s="64">
        <v>0</v>
      </c>
      <c r="G25" s="49">
        <f>F25/F33</f>
        <v>0</v>
      </c>
      <c r="H25" s="18">
        <f t="shared" si="2"/>
        <v>270</v>
      </c>
      <c r="I25" s="50">
        <f>H25/H33</f>
        <v>0.12610929472209248</v>
      </c>
    </row>
    <row r="26" spans="1:9" x14ac:dyDescent="0.2">
      <c r="A26" s="23" t="s">
        <v>19</v>
      </c>
      <c r="B26" s="1">
        <v>259</v>
      </c>
      <c r="C26" s="47">
        <f t="shared" si="1"/>
        <v>0.21299342105263158</v>
      </c>
      <c r="D26" s="1">
        <v>177</v>
      </c>
      <c r="E26" s="49">
        <f>D26/D33</f>
        <v>0.19239130434782609</v>
      </c>
      <c r="F26" s="64">
        <v>0</v>
      </c>
      <c r="G26" s="49">
        <f>F26/F33</f>
        <v>0</v>
      </c>
      <c r="H26" s="18">
        <f t="shared" si="2"/>
        <v>436</v>
      </c>
      <c r="I26" s="50">
        <f>H26/H33</f>
        <v>0.20364315740308267</v>
      </c>
    </row>
    <row r="27" spans="1:9" x14ac:dyDescent="0.2">
      <c r="A27" s="23" t="s">
        <v>20</v>
      </c>
      <c r="B27" s="1">
        <v>227</v>
      </c>
      <c r="C27" s="47">
        <f t="shared" si="1"/>
        <v>0.18667763157894737</v>
      </c>
      <c r="D27" s="1">
        <v>274</v>
      </c>
      <c r="E27" s="49">
        <f>D27/D33</f>
        <v>0.29782608695652174</v>
      </c>
      <c r="F27" s="64">
        <v>1</v>
      </c>
      <c r="G27" s="49">
        <f>F27/F33</f>
        <v>0.2</v>
      </c>
      <c r="H27" s="18">
        <f t="shared" si="2"/>
        <v>502</v>
      </c>
      <c r="I27" s="50">
        <f>H27/H33</f>
        <v>0.23446987389070528</v>
      </c>
    </row>
    <row r="28" spans="1:9" x14ac:dyDescent="0.2">
      <c r="A28" s="23" t="s">
        <v>21</v>
      </c>
      <c r="B28" s="1">
        <v>143</v>
      </c>
      <c r="C28" s="47">
        <f t="shared" si="1"/>
        <v>0.11759868421052631</v>
      </c>
      <c r="D28" s="1">
        <v>157</v>
      </c>
      <c r="E28" s="49">
        <f>D28/D33</f>
        <v>0.17065217391304346</v>
      </c>
      <c r="F28" s="64">
        <v>0</v>
      </c>
      <c r="G28" s="49">
        <f>F28/F33</f>
        <v>0</v>
      </c>
      <c r="H28" s="18">
        <f t="shared" si="2"/>
        <v>300</v>
      </c>
      <c r="I28" s="50">
        <f>H28/H33</f>
        <v>0.14012143858010276</v>
      </c>
    </row>
    <row r="29" spans="1:9" x14ac:dyDescent="0.2">
      <c r="A29" s="23" t="s">
        <v>22</v>
      </c>
      <c r="B29" s="1">
        <v>78</v>
      </c>
      <c r="C29" s="47">
        <f t="shared" si="1"/>
        <v>6.4144736842105268E-2</v>
      </c>
      <c r="D29" s="1">
        <v>108</v>
      </c>
      <c r="E29" s="49">
        <f>D29/D33</f>
        <v>0.11739130434782609</v>
      </c>
      <c r="F29" s="64">
        <v>1</v>
      </c>
      <c r="G29" s="49">
        <f>F29/F33</f>
        <v>0.2</v>
      </c>
      <c r="H29" s="18">
        <f t="shared" si="2"/>
        <v>187</v>
      </c>
      <c r="I29" s="50">
        <f>H29/H33</f>
        <v>8.7342363381597385E-2</v>
      </c>
    </row>
    <row r="30" spans="1:9" x14ac:dyDescent="0.2">
      <c r="A30" s="23" t="s">
        <v>23</v>
      </c>
      <c r="B30" s="1">
        <v>122</v>
      </c>
      <c r="C30" s="47">
        <f t="shared" si="1"/>
        <v>0.10032894736842106</v>
      </c>
      <c r="D30" s="1">
        <v>138</v>
      </c>
      <c r="E30" s="49">
        <f>D30/D33</f>
        <v>0.15</v>
      </c>
      <c r="F30" s="64">
        <v>3</v>
      </c>
      <c r="G30" s="49">
        <f>F30/F33</f>
        <v>0.6</v>
      </c>
      <c r="H30" s="18">
        <f t="shared" si="2"/>
        <v>263</v>
      </c>
      <c r="I30" s="50">
        <f>H30/H33</f>
        <v>0.12283979448855675</v>
      </c>
    </row>
    <row r="31" spans="1:9" x14ac:dyDescent="0.2">
      <c r="A31" s="23" t="s">
        <v>24</v>
      </c>
      <c r="B31" s="1">
        <v>52</v>
      </c>
      <c r="C31" s="47">
        <f t="shared" si="1"/>
        <v>4.2763157894736843E-2</v>
      </c>
      <c r="D31" s="1">
        <v>59</v>
      </c>
      <c r="E31" s="49">
        <f>D31/D33</f>
        <v>6.41304347826087E-2</v>
      </c>
      <c r="F31" s="64">
        <v>0</v>
      </c>
      <c r="G31" s="49">
        <f>F31/F33</f>
        <v>0</v>
      </c>
      <c r="H31" s="18">
        <f t="shared" si="2"/>
        <v>111</v>
      </c>
      <c r="I31" s="50">
        <f>H31/H33</f>
        <v>5.1844932274638017E-2</v>
      </c>
    </row>
    <row r="32" spans="1:9" x14ac:dyDescent="0.2">
      <c r="A32" s="23" t="s">
        <v>25</v>
      </c>
      <c r="B32" s="1">
        <v>1</v>
      </c>
      <c r="C32" s="47">
        <f t="shared" si="1"/>
        <v>8.2236842105263153E-4</v>
      </c>
      <c r="D32" s="1">
        <v>1</v>
      </c>
      <c r="E32" s="49">
        <f>D32/D33</f>
        <v>1.0869565217391304E-3</v>
      </c>
      <c r="F32" s="64">
        <v>0</v>
      </c>
      <c r="G32" s="49">
        <f>F32/F33</f>
        <v>0</v>
      </c>
      <c r="H32" s="18">
        <f t="shared" si="2"/>
        <v>2</v>
      </c>
      <c r="I32" s="50">
        <f>H32/H33</f>
        <v>9.3414292386735165E-4</v>
      </c>
    </row>
    <row r="33" spans="1:10" x14ac:dyDescent="0.2">
      <c r="A33" s="24" t="s">
        <v>7</v>
      </c>
      <c r="B33" s="20">
        <f t="shared" ref="B33:G33" si="3">SUM(B23:B32)</f>
        <v>1216</v>
      </c>
      <c r="C33" s="55">
        <f t="shared" si="3"/>
        <v>1</v>
      </c>
      <c r="D33" s="20">
        <f t="shared" si="3"/>
        <v>920</v>
      </c>
      <c r="E33" s="55">
        <f t="shared" si="3"/>
        <v>1</v>
      </c>
      <c r="F33" s="66">
        <f t="shared" si="3"/>
        <v>5</v>
      </c>
      <c r="G33" s="51">
        <f t="shared" si="3"/>
        <v>1</v>
      </c>
      <c r="H33" s="17">
        <f t="shared" si="2"/>
        <v>2141</v>
      </c>
      <c r="I33" s="52">
        <f>SUM(I23:I32)</f>
        <v>1</v>
      </c>
      <c r="J33" s="16"/>
    </row>
    <row r="34" spans="1:1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</row>
    <row r="35" spans="1:10" x14ac:dyDescent="0.2">
      <c r="A35" s="22" t="s">
        <v>27</v>
      </c>
      <c r="B35" s="97">
        <v>28.7881</v>
      </c>
      <c r="C35" s="98"/>
      <c r="D35" s="97">
        <v>33.053800000000003</v>
      </c>
      <c r="E35" s="98"/>
      <c r="F35" s="97">
        <v>38.7346</v>
      </c>
      <c r="G35" s="98"/>
      <c r="H35" s="97">
        <v>30.64</v>
      </c>
      <c r="I35" s="99"/>
    </row>
    <row r="36" spans="1:10" x14ac:dyDescent="0.2">
      <c r="A36" s="25" t="s">
        <v>28</v>
      </c>
      <c r="B36" s="100">
        <v>9.33765</v>
      </c>
      <c r="C36" s="101"/>
      <c r="D36" s="100">
        <v>9.1640300000000003</v>
      </c>
      <c r="E36" s="101"/>
      <c r="F36" s="100">
        <v>6.00366</v>
      </c>
      <c r="G36" s="101"/>
      <c r="H36" s="100">
        <v>9.4995700000000003</v>
      </c>
      <c r="I36" s="102"/>
    </row>
    <row r="37" spans="1:1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</row>
    <row r="38" spans="1:10" x14ac:dyDescent="0.2">
      <c r="A38" s="23" t="s">
        <v>36</v>
      </c>
      <c r="B38" s="19">
        <v>1065</v>
      </c>
      <c r="C38" s="49">
        <f>B38/B41</f>
        <v>0.87582236842105265</v>
      </c>
      <c r="D38" s="19">
        <v>695</v>
      </c>
      <c r="E38" s="49">
        <f>D38/D41</f>
        <v>0.75543478260869568</v>
      </c>
      <c r="F38" s="64">
        <v>5</v>
      </c>
      <c r="G38" s="49">
        <f>F38/F41</f>
        <v>1</v>
      </c>
      <c r="H38" s="19">
        <f>B38+D38+F38</f>
        <v>1765</v>
      </c>
      <c r="I38" s="50">
        <f>H38/H41</f>
        <v>0.82438113031293792</v>
      </c>
    </row>
    <row r="39" spans="1:10" x14ac:dyDescent="0.2">
      <c r="A39" s="23" t="s">
        <v>37</v>
      </c>
      <c r="B39" s="19">
        <v>13</v>
      </c>
      <c r="C39" s="49">
        <f>B39/B41</f>
        <v>1.0690789473684211E-2</v>
      </c>
      <c r="D39" s="19">
        <v>81</v>
      </c>
      <c r="E39" s="49">
        <f>D39/D41</f>
        <v>8.804347826086957E-2</v>
      </c>
      <c r="F39" s="64">
        <v>0</v>
      </c>
      <c r="G39" s="49">
        <f>F39/F41</f>
        <v>0</v>
      </c>
      <c r="H39" s="19">
        <f>B39+D39+F39</f>
        <v>94</v>
      </c>
      <c r="I39" s="50">
        <f>H39/H41</f>
        <v>4.3904717421765528E-2</v>
      </c>
    </row>
    <row r="40" spans="1:10" x14ac:dyDescent="0.2">
      <c r="A40" s="23" t="s">
        <v>38</v>
      </c>
      <c r="B40" s="1">
        <v>138</v>
      </c>
      <c r="C40" s="49">
        <f>B40/B41</f>
        <v>0.11348684210526316</v>
      </c>
      <c r="D40" s="1">
        <v>144</v>
      </c>
      <c r="E40" s="49">
        <f>D40/D41</f>
        <v>0.15652173913043479</v>
      </c>
      <c r="F40" s="64">
        <v>0</v>
      </c>
      <c r="G40" s="49">
        <f>F40/F41</f>
        <v>0</v>
      </c>
      <c r="H40" s="19">
        <f>B40+D40+F40</f>
        <v>282</v>
      </c>
      <c r="I40" s="50">
        <f>H40/H41</f>
        <v>0.13171415226529659</v>
      </c>
    </row>
    <row r="41" spans="1:10" x14ac:dyDescent="0.2">
      <c r="A41" s="24" t="s">
        <v>7</v>
      </c>
      <c r="B41" s="20">
        <f t="shared" ref="B41:I41" si="4">SUM(B38:B40)</f>
        <v>1216</v>
      </c>
      <c r="C41" s="51">
        <f t="shared" si="4"/>
        <v>1</v>
      </c>
      <c r="D41" s="20">
        <f t="shared" si="4"/>
        <v>920</v>
      </c>
      <c r="E41" s="51">
        <f t="shared" si="4"/>
        <v>1</v>
      </c>
      <c r="F41" s="65">
        <f t="shared" si="4"/>
        <v>5</v>
      </c>
      <c r="G41" s="51">
        <f t="shared" si="4"/>
        <v>1</v>
      </c>
      <c r="H41" s="20">
        <f t="shared" si="4"/>
        <v>2141</v>
      </c>
      <c r="I41" s="52">
        <f t="shared" si="4"/>
        <v>1</v>
      </c>
    </row>
    <row r="42" spans="1:1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</row>
    <row r="43" spans="1:10" x14ac:dyDescent="0.2">
      <c r="A43" s="22" t="s">
        <v>29</v>
      </c>
      <c r="B43" s="17">
        <v>622</v>
      </c>
      <c r="C43" s="56">
        <f>B43/B45</f>
        <v>0.51151315789473684</v>
      </c>
      <c r="D43" s="18">
        <v>220</v>
      </c>
      <c r="E43" s="56">
        <f>D43/D45</f>
        <v>0.2391304347826087</v>
      </c>
      <c r="F43" s="63">
        <v>0</v>
      </c>
      <c r="G43" s="56">
        <f>F43/F45</f>
        <v>0</v>
      </c>
      <c r="H43" s="17">
        <f>B43+D43+F43</f>
        <v>842</v>
      </c>
      <c r="I43" s="48">
        <f>H43/H45</f>
        <v>0.39327417094815509</v>
      </c>
    </row>
    <row r="44" spans="1:10" x14ac:dyDescent="0.2">
      <c r="A44" s="23" t="s">
        <v>30</v>
      </c>
      <c r="B44" s="19">
        <v>594</v>
      </c>
      <c r="C44" s="49">
        <f>B44/B45</f>
        <v>0.48848684210526316</v>
      </c>
      <c r="D44" s="19">
        <v>700</v>
      </c>
      <c r="E44" s="49">
        <f>D44/D45</f>
        <v>0.76086956521739135</v>
      </c>
      <c r="F44" s="64">
        <v>5</v>
      </c>
      <c r="G44" s="49">
        <f>F44/F45</f>
        <v>1</v>
      </c>
      <c r="H44" s="17">
        <f>B44+D44+F44</f>
        <v>1299</v>
      </c>
      <c r="I44" s="50">
        <f>H44/H45</f>
        <v>0.60672582905184491</v>
      </c>
    </row>
    <row r="45" spans="1:10" x14ac:dyDescent="0.2">
      <c r="A45" s="24" t="s">
        <v>7</v>
      </c>
      <c r="B45" s="20">
        <f t="shared" ref="B45:G45" si="5">SUM(B43:B44)</f>
        <v>1216</v>
      </c>
      <c r="C45" s="57">
        <f t="shared" si="5"/>
        <v>1</v>
      </c>
      <c r="D45" s="20">
        <f t="shared" si="5"/>
        <v>920</v>
      </c>
      <c r="E45" s="57">
        <f t="shared" si="5"/>
        <v>1</v>
      </c>
      <c r="F45" s="66">
        <f t="shared" si="5"/>
        <v>5</v>
      </c>
      <c r="G45" s="57">
        <f t="shared" si="5"/>
        <v>1</v>
      </c>
      <c r="H45" s="17">
        <f>B45+D45+F45</f>
        <v>2141</v>
      </c>
      <c r="I45" s="58">
        <f>SUM(I43:I44)</f>
        <v>1</v>
      </c>
    </row>
    <row r="46" spans="1:1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</row>
    <row r="47" spans="1:10" ht="12.75" customHeight="1" x14ac:dyDescent="0.2">
      <c r="A47" s="22" t="s">
        <v>42</v>
      </c>
      <c r="B47" s="17">
        <v>301</v>
      </c>
      <c r="C47" s="56">
        <f>B47/B49</f>
        <v>0.24753289473684212</v>
      </c>
      <c r="D47" s="18">
        <v>402</v>
      </c>
      <c r="E47" s="56">
        <f>D47/D49</f>
        <v>0.43695652173913041</v>
      </c>
      <c r="F47" s="63">
        <v>0</v>
      </c>
      <c r="G47" s="56">
        <f>F47/F49</f>
        <v>0</v>
      </c>
      <c r="H47" s="17">
        <f>B47+D47+F47</f>
        <v>703</v>
      </c>
      <c r="I47" s="48">
        <f>H47/H49</f>
        <v>0.32835123773937414</v>
      </c>
    </row>
    <row r="48" spans="1:10" ht="12.75" customHeight="1" x14ac:dyDescent="0.2">
      <c r="A48" s="23" t="s">
        <v>43</v>
      </c>
      <c r="B48" s="19">
        <v>915</v>
      </c>
      <c r="C48" s="49">
        <f>B48/B49</f>
        <v>0.75246710526315785</v>
      </c>
      <c r="D48" s="19">
        <v>518</v>
      </c>
      <c r="E48" s="49">
        <f>D48/D49</f>
        <v>0.56304347826086953</v>
      </c>
      <c r="F48" s="64">
        <v>5</v>
      </c>
      <c r="G48" s="49">
        <f>F48/F49</f>
        <v>1</v>
      </c>
      <c r="H48" s="17">
        <f>B48+D48+F48</f>
        <v>1438</v>
      </c>
      <c r="I48" s="50">
        <f>H48/H49</f>
        <v>0.67164876226062586</v>
      </c>
    </row>
    <row r="49" spans="1:9" ht="12.75" customHeight="1" x14ac:dyDescent="0.2">
      <c r="A49" s="24" t="s">
        <v>7</v>
      </c>
      <c r="B49" s="20">
        <f t="shared" ref="B49:G49" si="6">SUM(B47:B48)</f>
        <v>1216</v>
      </c>
      <c r="C49" s="57">
        <f t="shared" si="6"/>
        <v>1</v>
      </c>
      <c r="D49" s="20">
        <f t="shared" si="6"/>
        <v>920</v>
      </c>
      <c r="E49" s="57">
        <f t="shared" si="6"/>
        <v>1</v>
      </c>
      <c r="F49" s="66">
        <f t="shared" si="6"/>
        <v>5</v>
      </c>
      <c r="G49" s="57">
        <f t="shared" si="6"/>
        <v>1</v>
      </c>
      <c r="H49" s="17">
        <f>B49+D49+F49</f>
        <v>2141</v>
      </c>
      <c r="I49" s="52">
        <f>SUM(I47:I48)</f>
        <v>1</v>
      </c>
    </row>
    <row r="50" spans="1:9" ht="12.75" customHeight="1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</row>
    <row r="51" spans="1:9" ht="12.75" customHeight="1" x14ac:dyDescent="0.2">
      <c r="A51" s="73" t="s">
        <v>31</v>
      </c>
      <c r="B51" s="119">
        <v>857.7</v>
      </c>
      <c r="C51" s="120"/>
      <c r="D51" s="121">
        <v>681.3</v>
      </c>
      <c r="E51" s="122"/>
      <c r="F51" s="119">
        <v>2.2999999999999998</v>
      </c>
      <c r="G51" s="120"/>
      <c r="H51" s="121">
        <v>1541.4</v>
      </c>
      <c r="I51" s="123"/>
    </row>
    <row r="52" spans="1:9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</row>
    <row r="53" spans="1:9" x14ac:dyDescent="0.2">
      <c r="A53" s="67" t="s">
        <v>60</v>
      </c>
      <c r="B53" s="17">
        <v>1183</v>
      </c>
      <c r="C53" s="35">
        <f>B53/B55</f>
        <v>0.97286184210526316</v>
      </c>
      <c r="D53" s="18">
        <v>836</v>
      </c>
      <c r="E53" s="35">
        <f>D53/D55</f>
        <v>0.90869565217391302</v>
      </c>
      <c r="F53" s="18">
        <v>5</v>
      </c>
      <c r="G53" s="35">
        <f>F53/F55</f>
        <v>1</v>
      </c>
      <c r="H53" s="17">
        <f>B53+D53+F53</f>
        <v>2024</v>
      </c>
      <c r="I53" s="29">
        <f>H53/H55</f>
        <v>0.94535263895375987</v>
      </c>
    </row>
    <row r="54" spans="1:9" x14ac:dyDescent="0.2">
      <c r="A54" s="68" t="s">
        <v>61</v>
      </c>
      <c r="B54" s="19">
        <v>33</v>
      </c>
      <c r="C54" s="30">
        <f>B54/B55</f>
        <v>2.7138157894736843E-2</v>
      </c>
      <c r="D54" s="19">
        <v>84</v>
      </c>
      <c r="E54" s="30">
        <f>D54/D55</f>
        <v>9.1304347826086957E-2</v>
      </c>
      <c r="F54" s="1">
        <v>0</v>
      </c>
      <c r="G54" s="30">
        <f>F54/F55</f>
        <v>0</v>
      </c>
      <c r="H54" s="17">
        <f>B54+D54+F54</f>
        <v>117</v>
      </c>
      <c r="I54" s="31">
        <f>H54/H55</f>
        <v>5.4647361046240073E-2</v>
      </c>
    </row>
    <row r="55" spans="1:9" ht="13.5" thickBot="1" x14ac:dyDescent="0.25">
      <c r="A55" s="69" t="s">
        <v>7</v>
      </c>
      <c r="B55" s="70">
        <f t="shared" ref="B55:G55" si="7">SUM(B53:B54)</f>
        <v>1216</v>
      </c>
      <c r="C55" s="71">
        <f t="shared" si="7"/>
        <v>1</v>
      </c>
      <c r="D55" s="70">
        <f t="shared" si="7"/>
        <v>920</v>
      </c>
      <c r="E55" s="71">
        <f t="shared" si="7"/>
        <v>1</v>
      </c>
      <c r="F55" s="70">
        <f t="shared" si="7"/>
        <v>5</v>
      </c>
      <c r="G55" s="71">
        <f t="shared" si="7"/>
        <v>1</v>
      </c>
      <c r="H55" s="70">
        <f>B55+D55+F55</f>
        <v>2141</v>
      </c>
      <c r="I55" s="72">
        <f>SUM(I53:I54)</f>
        <v>1</v>
      </c>
    </row>
    <row r="56" spans="1:9" ht="15" customHeight="1" thickTop="1" x14ac:dyDescent="0.2"/>
    <row r="57" spans="1:9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</row>
    <row r="58" spans="1:9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</row>
    <row r="59" spans="1:9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</row>
    <row r="61" spans="1:9" x14ac:dyDescent="0.2">
      <c r="G61" s="90"/>
      <c r="H61" s="91"/>
      <c r="I61" s="91"/>
    </row>
    <row r="62" spans="1:9" x14ac:dyDescent="0.2">
      <c r="G62" s="91"/>
      <c r="H62" s="91"/>
      <c r="I62" s="91"/>
    </row>
  </sheetData>
  <mergeCells count="22">
    <mergeCell ref="A58:I58"/>
    <mergeCell ref="A59:I59"/>
    <mergeCell ref="G61:I61"/>
    <mergeCell ref="G62:I62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A2:I2"/>
    <mergeCell ref="A3:I3"/>
    <mergeCell ref="B5:C5"/>
    <mergeCell ref="D5:E5"/>
    <mergeCell ref="F5:G5"/>
    <mergeCell ref="H5:I5"/>
  </mergeCells>
  <pageMargins left="0.5" right="0.5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topLeftCell="A16" zoomScaleNormal="100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103" t="s">
        <v>33</v>
      </c>
      <c r="B2" s="103"/>
      <c r="C2" s="103"/>
      <c r="D2" s="103"/>
      <c r="E2" s="103"/>
      <c r="F2" s="103"/>
      <c r="G2" s="103"/>
      <c r="H2" s="103"/>
      <c r="I2" s="103"/>
    </row>
    <row r="3" spans="1:9" ht="15.75" x14ac:dyDescent="0.25">
      <c r="A3" s="103" t="s">
        <v>66</v>
      </c>
      <c r="B3" s="103"/>
      <c r="C3" s="103"/>
      <c r="D3" s="103"/>
      <c r="E3" s="103"/>
      <c r="F3" s="103"/>
      <c r="G3" s="103"/>
      <c r="H3" s="103"/>
      <c r="I3" s="103"/>
    </row>
    <row r="4" spans="1:9" ht="13.5" thickBot="1" x14ac:dyDescent="0.25"/>
    <row r="5" spans="1:9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</row>
    <row r="6" spans="1:9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</row>
    <row r="7" spans="1:9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</row>
    <row r="8" spans="1:9" x14ac:dyDescent="0.2">
      <c r="A8" s="22" t="s">
        <v>5</v>
      </c>
      <c r="B8" s="17">
        <v>573</v>
      </c>
      <c r="C8" s="47">
        <f>B8/B10</f>
        <v>0.48354430379746838</v>
      </c>
      <c r="D8" s="17">
        <v>467</v>
      </c>
      <c r="E8" s="47">
        <f>D8/D10</f>
        <v>0.49733759318423854</v>
      </c>
      <c r="F8" s="63">
        <v>7</v>
      </c>
      <c r="G8" s="47">
        <f>F8/F10</f>
        <v>0.5</v>
      </c>
      <c r="H8" s="17">
        <f>B8+D8+F8</f>
        <v>1047</v>
      </c>
      <c r="I8" s="48">
        <f>H8/H10</f>
        <v>0.48971000935453696</v>
      </c>
    </row>
    <row r="9" spans="1:9" x14ac:dyDescent="0.2">
      <c r="A9" s="23" t="s">
        <v>6</v>
      </c>
      <c r="B9" s="19">
        <v>612</v>
      </c>
      <c r="C9" s="49">
        <f>B9/B10</f>
        <v>0.51645569620253162</v>
      </c>
      <c r="D9" s="19">
        <v>472</v>
      </c>
      <c r="E9" s="49">
        <f>D9/D10</f>
        <v>0.50266240681576146</v>
      </c>
      <c r="F9" s="64">
        <v>7</v>
      </c>
      <c r="G9" s="49">
        <f>F9/F10</f>
        <v>0.5</v>
      </c>
      <c r="H9" s="19">
        <f>B9+D9+F9</f>
        <v>1091</v>
      </c>
      <c r="I9" s="50">
        <f>H9/H10</f>
        <v>0.5102899906454631</v>
      </c>
    </row>
    <row r="10" spans="1:9" x14ac:dyDescent="0.2">
      <c r="A10" s="24" t="s">
        <v>7</v>
      </c>
      <c r="B10" s="20">
        <f>SUM(B8:B9)</f>
        <v>1185</v>
      </c>
      <c r="C10" s="51">
        <f>SUM(C8:C9)</f>
        <v>1</v>
      </c>
      <c r="D10" s="20">
        <f>D8+D9</f>
        <v>939</v>
      </c>
      <c r="E10" s="51">
        <f>SUM(E8:E9)</f>
        <v>1</v>
      </c>
      <c r="F10" s="65">
        <f>SUM(F8:F9)</f>
        <v>14</v>
      </c>
      <c r="G10" s="51">
        <f>SUM(G8:G9)</f>
        <v>1</v>
      </c>
      <c r="H10" s="20">
        <f>B10+D10+F10</f>
        <v>2138</v>
      </c>
      <c r="I10" s="52">
        <f>SUM(I8:I9)</f>
        <v>1</v>
      </c>
    </row>
    <row r="11" spans="1:9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</row>
    <row r="12" spans="1:9" x14ac:dyDescent="0.2">
      <c r="A12" s="22" t="s">
        <v>47</v>
      </c>
      <c r="B12" s="18">
        <v>5</v>
      </c>
      <c r="C12" s="47">
        <f>B12/B21</f>
        <v>4.2194092827004216E-3</v>
      </c>
      <c r="D12" s="18">
        <v>2</v>
      </c>
      <c r="E12" s="47">
        <f>D12/D21</f>
        <v>2.1299254526091589E-3</v>
      </c>
      <c r="F12" s="63">
        <v>0</v>
      </c>
      <c r="G12" s="47">
        <f>F12/F21</f>
        <v>0</v>
      </c>
      <c r="H12" s="17">
        <f t="shared" ref="H12:H20" si="0">B12+D12+F12</f>
        <v>7</v>
      </c>
      <c r="I12" s="48">
        <f>H12/H21</f>
        <v>3.2740879326473341E-3</v>
      </c>
    </row>
    <row r="13" spans="1:9" x14ac:dyDescent="0.2">
      <c r="A13" s="23" t="s">
        <v>11</v>
      </c>
      <c r="B13" s="1">
        <v>48</v>
      </c>
      <c r="C13" s="49">
        <f>B13/B21</f>
        <v>4.0506329113924051E-2</v>
      </c>
      <c r="D13" s="1">
        <v>49</v>
      </c>
      <c r="E13" s="49">
        <f>D13/D21</f>
        <v>5.2183173588924388E-2</v>
      </c>
      <c r="F13" s="64">
        <v>0</v>
      </c>
      <c r="G13" s="49">
        <f>F13/F21</f>
        <v>0</v>
      </c>
      <c r="H13" s="19">
        <f t="shared" si="0"/>
        <v>97</v>
      </c>
      <c r="I13" s="50">
        <f>H13/H21</f>
        <v>4.5369504209541625E-2</v>
      </c>
    </row>
    <row r="14" spans="1:9" x14ac:dyDescent="0.2">
      <c r="A14" s="23" t="s">
        <v>48</v>
      </c>
      <c r="B14" s="1">
        <v>133</v>
      </c>
      <c r="C14" s="49">
        <f>B14/B21</f>
        <v>0.11223628691983123</v>
      </c>
      <c r="D14" s="1">
        <v>80</v>
      </c>
      <c r="E14" s="49">
        <f>D14/D21</f>
        <v>8.5197018104366348E-2</v>
      </c>
      <c r="F14" s="64">
        <v>3</v>
      </c>
      <c r="G14" s="49">
        <f>F14/F21</f>
        <v>0.21428571428571427</v>
      </c>
      <c r="H14" s="19">
        <f t="shared" si="0"/>
        <v>216</v>
      </c>
      <c r="I14" s="50">
        <f>H14/H21</f>
        <v>0.10102899906454631</v>
      </c>
    </row>
    <row r="15" spans="1:9" x14ac:dyDescent="0.2">
      <c r="A15" s="23" t="s">
        <v>49</v>
      </c>
      <c r="B15" s="1">
        <v>49</v>
      </c>
      <c r="C15" s="49">
        <f>B15/B21</f>
        <v>4.1350210970464138E-2</v>
      </c>
      <c r="D15" s="1">
        <v>18</v>
      </c>
      <c r="E15" s="49">
        <f>D15/D21</f>
        <v>1.9169329073482427E-2</v>
      </c>
      <c r="F15" s="64">
        <v>0</v>
      </c>
      <c r="G15" s="49">
        <f>F15/F21</f>
        <v>0</v>
      </c>
      <c r="H15" s="19">
        <f t="shared" si="0"/>
        <v>67</v>
      </c>
      <c r="I15" s="50">
        <f>H15/H21</f>
        <v>3.1337698783910198E-2</v>
      </c>
    </row>
    <row r="16" spans="1:9" x14ac:dyDescent="0.2">
      <c r="A16" s="23" t="s">
        <v>50</v>
      </c>
      <c r="B16" s="1">
        <v>2</v>
      </c>
      <c r="C16" s="49">
        <f>B16/B21</f>
        <v>1.6877637130801688E-3</v>
      </c>
      <c r="D16" s="1">
        <v>2</v>
      </c>
      <c r="E16" s="49">
        <f>D16/D21</f>
        <v>2.1299254526091589E-3</v>
      </c>
      <c r="F16" s="64">
        <v>0</v>
      </c>
      <c r="G16" s="49">
        <f>F16/F21</f>
        <v>0</v>
      </c>
      <c r="H16" s="19">
        <f t="shared" si="0"/>
        <v>4</v>
      </c>
      <c r="I16" s="50">
        <f>H16/H21</f>
        <v>1.8709073900841909E-3</v>
      </c>
    </row>
    <row r="17" spans="1:9" x14ac:dyDescent="0.2">
      <c r="A17" s="23" t="s">
        <v>13</v>
      </c>
      <c r="B17" s="19">
        <v>848</v>
      </c>
      <c r="C17" s="49">
        <f>B17/B21</f>
        <v>0.71561181434599153</v>
      </c>
      <c r="D17" s="19">
        <v>665</v>
      </c>
      <c r="E17" s="49">
        <f>D17/D21</f>
        <v>0.70820021299254521</v>
      </c>
      <c r="F17" s="64">
        <v>11</v>
      </c>
      <c r="G17" s="49">
        <f>F17/F21</f>
        <v>0.7857142857142857</v>
      </c>
      <c r="H17" s="19">
        <f t="shared" si="0"/>
        <v>1524</v>
      </c>
      <c r="I17" s="50">
        <f>H17/H21</f>
        <v>0.71281571562207668</v>
      </c>
    </row>
    <row r="18" spans="1:9" x14ac:dyDescent="0.2">
      <c r="A18" s="23" t="s">
        <v>51</v>
      </c>
      <c r="B18" s="19">
        <v>28</v>
      </c>
      <c r="C18" s="49">
        <f>B18/B21</f>
        <v>2.3628691983122362E-2</v>
      </c>
      <c r="D18" s="19">
        <v>11</v>
      </c>
      <c r="E18" s="49">
        <f>D18/D21</f>
        <v>1.1714589989350373E-2</v>
      </c>
      <c r="F18" s="64">
        <v>0</v>
      </c>
      <c r="G18" s="49">
        <f>F18/F21</f>
        <v>0</v>
      </c>
      <c r="H18" s="19">
        <f t="shared" si="0"/>
        <v>39</v>
      </c>
      <c r="I18" s="50">
        <f>H18/H21</f>
        <v>1.824134705332086E-2</v>
      </c>
    </row>
    <row r="19" spans="1:9" x14ac:dyDescent="0.2">
      <c r="A19" s="23" t="s">
        <v>52</v>
      </c>
      <c r="B19" s="1">
        <v>18</v>
      </c>
      <c r="C19" s="49">
        <f>B19/B21</f>
        <v>1.5189873417721518E-2</v>
      </c>
      <c r="D19" s="1">
        <v>84</v>
      </c>
      <c r="E19" s="49">
        <f>D19/D21</f>
        <v>8.9456869009584661E-2</v>
      </c>
      <c r="F19" s="64">
        <v>0</v>
      </c>
      <c r="G19" s="49">
        <f>F19/F21</f>
        <v>0</v>
      </c>
      <c r="H19" s="19">
        <f t="shared" si="0"/>
        <v>102</v>
      </c>
      <c r="I19" s="50">
        <f>H19/H21</f>
        <v>4.7708138447146865E-2</v>
      </c>
    </row>
    <row r="20" spans="1:9" x14ac:dyDescent="0.2">
      <c r="A20" s="53" t="s">
        <v>53</v>
      </c>
      <c r="B20" s="21">
        <v>54</v>
      </c>
      <c r="C20" s="49">
        <f>B20/B21</f>
        <v>4.5569620253164557E-2</v>
      </c>
      <c r="D20" s="21">
        <v>28</v>
      </c>
      <c r="E20" s="49">
        <f>D20/D21</f>
        <v>2.9818956336528223E-2</v>
      </c>
      <c r="F20" s="65">
        <v>0</v>
      </c>
      <c r="G20" s="49">
        <f>F20/F21</f>
        <v>0</v>
      </c>
      <c r="H20" s="20">
        <f t="shared" si="0"/>
        <v>82</v>
      </c>
      <c r="I20" s="52">
        <f>H20/H21</f>
        <v>3.8353601496725911E-2</v>
      </c>
    </row>
    <row r="21" spans="1:9" x14ac:dyDescent="0.2">
      <c r="A21" s="24" t="s">
        <v>7</v>
      </c>
      <c r="B21" s="20">
        <f t="shared" ref="B21:I21" si="1">SUM(B12:B20)</f>
        <v>1185</v>
      </c>
      <c r="C21" s="51">
        <f t="shared" si="1"/>
        <v>0.99999999999999989</v>
      </c>
      <c r="D21" s="20">
        <f t="shared" si="1"/>
        <v>939</v>
      </c>
      <c r="E21" s="51">
        <f t="shared" si="1"/>
        <v>0.99999999999999989</v>
      </c>
      <c r="F21" s="65">
        <f t="shared" si="1"/>
        <v>14</v>
      </c>
      <c r="G21" s="51">
        <f t="shared" si="1"/>
        <v>1</v>
      </c>
      <c r="H21" s="20">
        <f t="shared" si="1"/>
        <v>2138</v>
      </c>
      <c r="I21" s="52">
        <f t="shared" si="1"/>
        <v>0.99999999999999989</v>
      </c>
    </row>
    <row r="22" spans="1:9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</row>
    <row r="23" spans="1:9" x14ac:dyDescent="0.2">
      <c r="A23" s="54" t="s">
        <v>16</v>
      </c>
      <c r="B23" s="18">
        <v>0</v>
      </c>
      <c r="C23" s="47">
        <f t="shared" ref="C23:C32" si="2">B23/$B$33</f>
        <v>0</v>
      </c>
      <c r="D23" s="18">
        <v>0</v>
      </c>
      <c r="E23" s="47">
        <f>D23/D33</f>
        <v>0</v>
      </c>
      <c r="F23" s="63">
        <v>0</v>
      </c>
      <c r="G23" s="47">
        <f>F23/F33</f>
        <v>0</v>
      </c>
      <c r="H23" s="18">
        <f t="shared" ref="H23:H33" si="3">B23+D23+F23</f>
        <v>0</v>
      </c>
      <c r="I23" s="48">
        <f>H23/H33</f>
        <v>0</v>
      </c>
    </row>
    <row r="24" spans="1:9" x14ac:dyDescent="0.2">
      <c r="A24" s="23" t="s">
        <v>17</v>
      </c>
      <c r="B24" s="1">
        <v>80</v>
      </c>
      <c r="C24" s="47">
        <f t="shared" si="2"/>
        <v>6.7510548523206745E-2</v>
      </c>
      <c r="D24" s="1">
        <v>0</v>
      </c>
      <c r="E24" s="49">
        <f>D24/D33</f>
        <v>0</v>
      </c>
      <c r="F24" s="64">
        <v>0</v>
      </c>
      <c r="G24" s="49">
        <f>F24/F33</f>
        <v>0</v>
      </c>
      <c r="H24" s="1">
        <f t="shared" si="3"/>
        <v>80</v>
      </c>
      <c r="I24" s="50">
        <f>H24/H33</f>
        <v>3.7418147801683815E-2</v>
      </c>
    </row>
    <row r="25" spans="1:9" x14ac:dyDescent="0.2">
      <c r="A25" s="23" t="s">
        <v>18</v>
      </c>
      <c r="B25" s="1">
        <v>265</v>
      </c>
      <c r="C25" s="47">
        <f t="shared" si="2"/>
        <v>0.22362869198312235</v>
      </c>
      <c r="D25" s="1">
        <v>6</v>
      </c>
      <c r="E25" s="49">
        <f>D25/D33</f>
        <v>6.3897763578274758E-3</v>
      </c>
      <c r="F25" s="64">
        <v>0</v>
      </c>
      <c r="G25" s="49">
        <f>F25/F33</f>
        <v>0</v>
      </c>
      <c r="H25" s="18">
        <f t="shared" si="3"/>
        <v>271</v>
      </c>
      <c r="I25" s="50">
        <f>H25/H33</f>
        <v>0.12675397567820393</v>
      </c>
    </row>
    <row r="26" spans="1:9" x14ac:dyDescent="0.2">
      <c r="A26" s="23" t="s">
        <v>19</v>
      </c>
      <c r="B26" s="1">
        <v>263</v>
      </c>
      <c r="C26" s="47">
        <f t="shared" si="2"/>
        <v>0.22194092827004219</v>
      </c>
      <c r="D26" s="1">
        <v>199</v>
      </c>
      <c r="E26" s="49">
        <f>D26/D33</f>
        <v>0.21192758253461128</v>
      </c>
      <c r="F26" s="64">
        <v>0</v>
      </c>
      <c r="G26" s="49">
        <f>F26/F33</f>
        <v>0</v>
      </c>
      <c r="H26" s="18">
        <f t="shared" si="3"/>
        <v>462</v>
      </c>
      <c r="I26" s="50">
        <f>H26/H33</f>
        <v>0.21608980355472404</v>
      </c>
    </row>
    <row r="27" spans="1:9" x14ac:dyDescent="0.2">
      <c r="A27" s="23" t="s">
        <v>20</v>
      </c>
      <c r="B27" s="1">
        <v>202</v>
      </c>
      <c r="C27" s="47">
        <f t="shared" si="2"/>
        <v>0.17046413502109706</v>
      </c>
      <c r="D27" s="1">
        <v>250</v>
      </c>
      <c r="E27" s="49">
        <f>D27/D33</f>
        <v>0.26624068157614483</v>
      </c>
      <c r="F27" s="64">
        <v>2</v>
      </c>
      <c r="G27" s="49">
        <f>F27/F33</f>
        <v>0.14285714285714285</v>
      </c>
      <c r="H27" s="18">
        <f t="shared" si="3"/>
        <v>454</v>
      </c>
      <c r="I27" s="50">
        <f>H27/H33</f>
        <v>0.21234798877455566</v>
      </c>
    </row>
    <row r="28" spans="1:9" x14ac:dyDescent="0.2">
      <c r="A28" s="23" t="s">
        <v>21</v>
      </c>
      <c r="B28" s="1">
        <v>145</v>
      </c>
      <c r="C28" s="47">
        <f t="shared" si="2"/>
        <v>0.12236286919831224</v>
      </c>
      <c r="D28" s="1">
        <v>177</v>
      </c>
      <c r="E28" s="49">
        <f>D28/D33</f>
        <v>0.18849840255591055</v>
      </c>
      <c r="F28" s="64">
        <v>4</v>
      </c>
      <c r="G28" s="49">
        <f>F28/F33</f>
        <v>0.2857142857142857</v>
      </c>
      <c r="H28" s="18">
        <f t="shared" si="3"/>
        <v>326</v>
      </c>
      <c r="I28" s="50">
        <f>H28/H33</f>
        <v>0.15247895229186156</v>
      </c>
    </row>
    <row r="29" spans="1:9" x14ac:dyDescent="0.2">
      <c r="A29" s="23" t="s">
        <v>22</v>
      </c>
      <c r="B29" s="1">
        <v>79</v>
      </c>
      <c r="C29" s="47">
        <f t="shared" si="2"/>
        <v>6.6666666666666666E-2</v>
      </c>
      <c r="D29" s="1">
        <v>107</v>
      </c>
      <c r="E29" s="49">
        <f>D29/D33</f>
        <v>0.11395101171458999</v>
      </c>
      <c r="F29" s="64">
        <v>1</v>
      </c>
      <c r="G29" s="49">
        <f>F29/F33</f>
        <v>7.1428571428571425E-2</v>
      </c>
      <c r="H29" s="18">
        <f t="shared" si="3"/>
        <v>187</v>
      </c>
      <c r="I29" s="50">
        <f>H29/H33</f>
        <v>8.7464920486435921E-2</v>
      </c>
    </row>
    <row r="30" spans="1:9" x14ac:dyDescent="0.2">
      <c r="A30" s="23" t="s">
        <v>23</v>
      </c>
      <c r="B30" s="1">
        <v>103</v>
      </c>
      <c r="C30" s="47">
        <f t="shared" si="2"/>
        <v>8.6919831223628688E-2</v>
      </c>
      <c r="D30" s="1">
        <v>130</v>
      </c>
      <c r="E30" s="49">
        <f>D30/D33</f>
        <v>0.13844515441959532</v>
      </c>
      <c r="F30" s="64">
        <v>6</v>
      </c>
      <c r="G30" s="49">
        <f>F30/F33</f>
        <v>0.42857142857142855</v>
      </c>
      <c r="H30" s="18">
        <f t="shared" si="3"/>
        <v>239</v>
      </c>
      <c r="I30" s="50">
        <f>H30/H33</f>
        <v>0.11178671655753041</v>
      </c>
    </row>
    <row r="31" spans="1:9" x14ac:dyDescent="0.2">
      <c r="A31" s="23" t="s">
        <v>24</v>
      </c>
      <c r="B31" s="1">
        <v>48</v>
      </c>
      <c r="C31" s="47">
        <f t="shared" si="2"/>
        <v>4.0506329113924051E-2</v>
      </c>
      <c r="D31" s="1">
        <v>62</v>
      </c>
      <c r="E31" s="49">
        <f>D31/D33</f>
        <v>6.6027689030883921E-2</v>
      </c>
      <c r="F31" s="64">
        <v>1</v>
      </c>
      <c r="G31" s="49">
        <f>F31/F33</f>
        <v>7.1428571428571425E-2</v>
      </c>
      <c r="H31" s="18">
        <f t="shared" si="3"/>
        <v>111</v>
      </c>
      <c r="I31" s="50">
        <f>H31/H33</f>
        <v>5.1917680074836298E-2</v>
      </c>
    </row>
    <row r="32" spans="1:9" x14ac:dyDescent="0.2">
      <c r="A32" s="23" t="s">
        <v>25</v>
      </c>
      <c r="B32" s="1">
        <v>0</v>
      </c>
      <c r="C32" s="47">
        <f t="shared" si="2"/>
        <v>0</v>
      </c>
      <c r="D32" s="1">
        <v>8</v>
      </c>
      <c r="E32" s="49">
        <f>D32/D33</f>
        <v>8.5197018104366355E-3</v>
      </c>
      <c r="F32" s="64">
        <v>0</v>
      </c>
      <c r="G32" s="49">
        <f>F32/F33</f>
        <v>0</v>
      </c>
      <c r="H32" s="18">
        <f t="shared" si="3"/>
        <v>8</v>
      </c>
      <c r="I32" s="50">
        <f>H32/H33</f>
        <v>3.7418147801683817E-3</v>
      </c>
    </row>
    <row r="33" spans="1:10" x14ac:dyDescent="0.2">
      <c r="A33" s="24" t="s">
        <v>7</v>
      </c>
      <c r="B33" s="20">
        <f t="shared" ref="B33:G33" si="4">SUM(B23:B32)</f>
        <v>1185</v>
      </c>
      <c r="C33" s="55">
        <f t="shared" si="4"/>
        <v>0.99999999999999989</v>
      </c>
      <c r="D33" s="20">
        <f t="shared" si="4"/>
        <v>939</v>
      </c>
      <c r="E33" s="55">
        <f t="shared" si="4"/>
        <v>1</v>
      </c>
      <c r="F33" s="66">
        <f t="shared" si="4"/>
        <v>14</v>
      </c>
      <c r="G33" s="51">
        <f t="shared" si="4"/>
        <v>1</v>
      </c>
      <c r="H33" s="17">
        <f t="shared" si="3"/>
        <v>2138</v>
      </c>
      <c r="I33" s="52">
        <f>SUM(I23:I32)</f>
        <v>1</v>
      </c>
      <c r="J33" s="16"/>
    </row>
    <row r="34" spans="1:1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</row>
    <row r="35" spans="1:10" x14ac:dyDescent="0.2">
      <c r="A35" s="22" t="s">
        <v>27</v>
      </c>
      <c r="B35" s="97">
        <v>28.36</v>
      </c>
      <c r="C35" s="98"/>
      <c r="D35" s="97">
        <v>33.17</v>
      </c>
      <c r="E35" s="98"/>
      <c r="F35" s="97">
        <v>38.42</v>
      </c>
      <c r="G35" s="98"/>
      <c r="H35" s="97">
        <v>30.54</v>
      </c>
      <c r="I35" s="99"/>
    </row>
    <row r="36" spans="1:10" x14ac:dyDescent="0.2">
      <c r="A36" s="25" t="s">
        <v>28</v>
      </c>
      <c r="B36" s="100">
        <v>9.15</v>
      </c>
      <c r="C36" s="101"/>
      <c r="D36" s="100">
        <v>9.66</v>
      </c>
      <c r="E36" s="101"/>
      <c r="F36" s="100">
        <v>7.84</v>
      </c>
      <c r="G36" s="101"/>
      <c r="H36" s="100">
        <v>9.69</v>
      </c>
      <c r="I36" s="102"/>
    </row>
    <row r="37" spans="1:1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</row>
    <row r="38" spans="1:10" x14ac:dyDescent="0.2">
      <c r="A38" s="23" t="s">
        <v>36</v>
      </c>
      <c r="B38" s="19">
        <v>1035</v>
      </c>
      <c r="C38" s="49">
        <f>B38/B41</f>
        <v>0.87341772151898733</v>
      </c>
      <c r="D38" s="19">
        <v>690</v>
      </c>
      <c r="E38" s="49">
        <f>D38/D41</f>
        <v>0.73482428115015974</v>
      </c>
      <c r="F38" s="64">
        <v>14</v>
      </c>
      <c r="G38" s="49">
        <f>F38/F41</f>
        <v>1</v>
      </c>
      <c r="H38" s="19">
        <f>B38+D38+F38</f>
        <v>1739</v>
      </c>
      <c r="I38" s="50">
        <f>H38/H41</f>
        <v>0.81337698783910195</v>
      </c>
    </row>
    <row r="39" spans="1:10" x14ac:dyDescent="0.2">
      <c r="A39" s="23" t="s">
        <v>37</v>
      </c>
      <c r="B39" s="19">
        <v>20</v>
      </c>
      <c r="C39" s="49">
        <f>B39/B41</f>
        <v>1.6877637130801686E-2</v>
      </c>
      <c r="D39" s="19">
        <v>80</v>
      </c>
      <c r="E39" s="49">
        <f>D39/D41</f>
        <v>8.5197018104366348E-2</v>
      </c>
      <c r="F39" s="64">
        <v>0</v>
      </c>
      <c r="G39" s="49">
        <f>F39/F41</f>
        <v>0</v>
      </c>
      <c r="H39" s="19">
        <f>B39+D39+F39</f>
        <v>100</v>
      </c>
      <c r="I39" s="50">
        <f>H39/H41</f>
        <v>4.6772684752104769E-2</v>
      </c>
    </row>
    <row r="40" spans="1:10" x14ac:dyDescent="0.2">
      <c r="A40" s="23" t="s">
        <v>38</v>
      </c>
      <c r="B40" s="1">
        <v>130</v>
      </c>
      <c r="C40" s="49">
        <f>B40/B41</f>
        <v>0.10970464135021098</v>
      </c>
      <c r="D40" s="1">
        <v>169</v>
      </c>
      <c r="E40" s="49">
        <f>D40/D41</f>
        <v>0.1799787007454739</v>
      </c>
      <c r="F40" s="64">
        <v>0</v>
      </c>
      <c r="G40" s="49">
        <f>F40/F41</f>
        <v>0</v>
      </c>
      <c r="H40" s="19">
        <f>B40+D40+F40</f>
        <v>299</v>
      </c>
      <c r="I40" s="50">
        <f>H40/H41</f>
        <v>0.13985032740879327</v>
      </c>
    </row>
    <row r="41" spans="1:10" x14ac:dyDescent="0.2">
      <c r="A41" s="24" t="s">
        <v>7</v>
      </c>
      <c r="B41" s="20">
        <f t="shared" ref="B41:I41" si="5">SUM(B38:B40)</f>
        <v>1185</v>
      </c>
      <c r="C41" s="51">
        <f t="shared" si="5"/>
        <v>1</v>
      </c>
      <c r="D41" s="20">
        <f t="shared" si="5"/>
        <v>939</v>
      </c>
      <c r="E41" s="51">
        <f t="shared" si="5"/>
        <v>1</v>
      </c>
      <c r="F41" s="65">
        <f t="shared" si="5"/>
        <v>14</v>
      </c>
      <c r="G41" s="51">
        <f t="shared" si="5"/>
        <v>1</v>
      </c>
      <c r="H41" s="20">
        <f t="shared" si="5"/>
        <v>2138</v>
      </c>
      <c r="I41" s="52">
        <f t="shared" si="5"/>
        <v>1</v>
      </c>
    </row>
    <row r="42" spans="1:1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</row>
    <row r="43" spans="1:10" x14ac:dyDescent="0.2">
      <c r="A43" s="22" t="s">
        <v>29</v>
      </c>
      <c r="B43" s="17">
        <v>574</v>
      </c>
      <c r="C43" s="56">
        <f>B43/B45</f>
        <v>0.48438818565400843</v>
      </c>
      <c r="D43" s="18">
        <v>248</v>
      </c>
      <c r="E43" s="56">
        <f>D43/D45</f>
        <v>0.26411075612353568</v>
      </c>
      <c r="F43" s="63">
        <v>3</v>
      </c>
      <c r="G43" s="56">
        <f>F43/F45</f>
        <v>0.21428571428571427</v>
      </c>
      <c r="H43" s="17">
        <f>B43+D43+F43</f>
        <v>825</v>
      </c>
      <c r="I43" s="48">
        <f>H43/H45</f>
        <v>0.38587464920486436</v>
      </c>
    </row>
    <row r="44" spans="1:10" x14ac:dyDescent="0.2">
      <c r="A44" s="23" t="s">
        <v>30</v>
      </c>
      <c r="B44" s="19">
        <v>611</v>
      </c>
      <c r="C44" s="49">
        <f>B44/B45</f>
        <v>0.51561181434599157</v>
      </c>
      <c r="D44" s="19">
        <v>691</v>
      </c>
      <c r="E44" s="49">
        <f>D44/D45</f>
        <v>0.73588924387646437</v>
      </c>
      <c r="F44" s="64">
        <v>11</v>
      </c>
      <c r="G44" s="49">
        <f>F44/F45</f>
        <v>0.7857142857142857</v>
      </c>
      <c r="H44" s="17">
        <f>B44+D44+F44</f>
        <v>1313</v>
      </c>
      <c r="I44" s="50">
        <f>H44/H45</f>
        <v>0.61412535079513564</v>
      </c>
    </row>
    <row r="45" spans="1:10" x14ac:dyDescent="0.2">
      <c r="A45" s="24" t="s">
        <v>7</v>
      </c>
      <c r="B45" s="20">
        <f t="shared" ref="B45:G45" si="6">SUM(B43:B44)</f>
        <v>1185</v>
      </c>
      <c r="C45" s="57">
        <f t="shared" si="6"/>
        <v>1</v>
      </c>
      <c r="D45" s="20">
        <f t="shared" si="6"/>
        <v>939</v>
      </c>
      <c r="E45" s="57">
        <f t="shared" si="6"/>
        <v>1</v>
      </c>
      <c r="F45" s="66">
        <f t="shared" si="6"/>
        <v>14</v>
      </c>
      <c r="G45" s="57">
        <f t="shared" si="6"/>
        <v>1</v>
      </c>
      <c r="H45" s="17">
        <f>B45+D45+F45</f>
        <v>2138</v>
      </c>
      <c r="I45" s="58">
        <f>SUM(I43:I44)</f>
        <v>1</v>
      </c>
    </row>
    <row r="46" spans="1:1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</row>
    <row r="47" spans="1:10" ht="12.75" customHeight="1" x14ac:dyDescent="0.2">
      <c r="A47" s="22" t="s">
        <v>42</v>
      </c>
      <c r="B47" s="17">
        <v>299</v>
      </c>
      <c r="C47" s="56">
        <f>B47/B49</f>
        <v>0.25232067510548523</v>
      </c>
      <c r="D47" s="18">
        <v>383</v>
      </c>
      <c r="E47" s="56">
        <f>D47/D49</f>
        <v>0.40788072417465387</v>
      </c>
      <c r="F47" s="63">
        <v>0</v>
      </c>
      <c r="G47" s="56">
        <f>F47/F49</f>
        <v>0</v>
      </c>
      <c r="H47" s="17">
        <f>B47+D47+F47</f>
        <v>682</v>
      </c>
      <c r="I47" s="48">
        <f>H47/H49</f>
        <v>0.31898971000935455</v>
      </c>
    </row>
    <row r="48" spans="1:10" ht="12.75" customHeight="1" x14ac:dyDescent="0.2">
      <c r="A48" s="23" t="s">
        <v>43</v>
      </c>
      <c r="B48" s="19">
        <v>886</v>
      </c>
      <c r="C48" s="49">
        <f>B48/B49</f>
        <v>0.74767932489451472</v>
      </c>
      <c r="D48" s="19">
        <v>556</v>
      </c>
      <c r="E48" s="49">
        <f>D48/D49</f>
        <v>0.59211927582534607</v>
      </c>
      <c r="F48" s="64">
        <v>14</v>
      </c>
      <c r="G48" s="49">
        <f>F48/F49</f>
        <v>1</v>
      </c>
      <c r="H48" s="17">
        <f>B48+D48+F48</f>
        <v>1456</v>
      </c>
      <c r="I48" s="50">
        <f>H48/H49</f>
        <v>0.6810102899906455</v>
      </c>
    </row>
    <row r="49" spans="1:9" ht="12.75" customHeight="1" x14ac:dyDescent="0.2">
      <c r="A49" s="24" t="s">
        <v>7</v>
      </c>
      <c r="B49" s="20">
        <f t="shared" ref="B49:G49" si="7">SUM(B47:B48)</f>
        <v>1185</v>
      </c>
      <c r="C49" s="57">
        <f t="shared" si="7"/>
        <v>1</v>
      </c>
      <c r="D49" s="20">
        <f t="shared" si="7"/>
        <v>939</v>
      </c>
      <c r="E49" s="57">
        <f t="shared" si="7"/>
        <v>1</v>
      </c>
      <c r="F49" s="66">
        <f t="shared" si="7"/>
        <v>14</v>
      </c>
      <c r="G49" s="57">
        <f t="shared" si="7"/>
        <v>1</v>
      </c>
      <c r="H49" s="17">
        <f>B49+D49+F49</f>
        <v>2138</v>
      </c>
      <c r="I49" s="52">
        <f>SUM(I47:I48)</f>
        <v>1</v>
      </c>
    </row>
    <row r="50" spans="1:9" ht="12.75" customHeight="1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</row>
    <row r="51" spans="1:9" ht="12.75" customHeight="1" x14ac:dyDescent="0.2">
      <c r="A51" s="73" t="s">
        <v>31</v>
      </c>
      <c r="B51" s="119">
        <v>818.4</v>
      </c>
      <c r="C51" s="120"/>
      <c r="D51" s="121">
        <v>714.5</v>
      </c>
      <c r="E51" s="122"/>
      <c r="F51" s="119">
        <v>11.3</v>
      </c>
      <c r="G51" s="120"/>
      <c r="H51" s="121">
        <v>1544.2</v>
      </c>
      <c r="I51" s="123"/>
    </row>
    <row r="52" spans="1:9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</row>
    <row r="53" spans="1:9" x14ac:dyDescent="0.2">
      <c r="A53" s="67" t="s">
        <v>60</v>
      </c>
      <c r="B53" s="17">
        <v>1145</v>
      </c>
      <c r="C53" s="35">
        <f>B53/B55</f>
        <v>0.96624472573839659</v>
      </c>
      <c r="D53" s="18">
        <v>853</v>
      </c>
      <c r="E53" s="35">
        <f>D53/D55</f>
        <v>0.90841320553780613</v>
      </c>
      <c r="F53" s="18">
        <v>14</v>
      </c>
      <c r="G53" s="35">
        <f>F53/F55</f>
        <v>1</v>
      </c>
      <c r="H53" s="17">
        <f>B53+D53+F53</f>
        <v>2012</v>
      </c>
      <c r="I53" s="29">
        <f>H53/H55</f>
        <v>0.94106641721234796</v>
      </c>
    </row>
    <row r="54" spans="1:9" x14ac:dyDescent="0.2">
      <c r="A54" s="68" t="s">
        <v>61</v>
      </c>
      <c r="B54" s="19">
        <v>40</v>
      </c>
      <c r="C54" s="30">
        <f>B54/B55</f>
        <v>3.3755274261603373E-2</v>
      </c>
      <c r="D54" s="19">
        <v>86</v>
      </c>
      <c r="E54" s="30">
        <f>D54/D55</f>
        <v>9.1586794462193824E-2</v>
      </c>
      <c r="F54" s="1">
        <v>0</v>
      </c>
      <c r="G54" s="30">
        <f>F54/F55</f>
        <v>0</v>
      </c>
      <c r="H54" s="17">
        <f>B54+D54+F54</f>
        <v>126</v>
      </c>
      <c r="I54" s="31">
        <f>H54/H55</f>
        <v>5.8933582787652011E-2</v>
      </c>
    </row>
    <row r="55" spans="1:9" ht="13.5" thickBot="1" x14ac:dyDescent="0.25">
      <c r="A55" s="69" t="s">
        <v>7</v>
      </c>
      <c r="B55" s="70">
        <f t="shared" ref="B55:G55" si="8">SUM(B53:B54)</f>
        <v>1185</v>
      </c>
      <c r="C55" s="71">
        <f t="shared" si="8"/>
        <v>1</v>
      </c>
      <c r="D55" s="70">
        <f t="shared" si="8"/>
        <v>939</v>
      </c>
      <c r="E55" s="71">
        <f t="shared" si="8"/>
        <v>1</v>
      </c>
      <c r="F55" s="70">
        <f t="shared" si="8"/>
        <v>14</v>
      </c>
      <c r="G55" s="71">
        <f t="shared" si="8"/>
        <v>1</v>
      </c>
      <c r="H55" s="70">
        <f>B55+D55+F55</f>
        <v>2138</v>
      </c>
      <c r="I55" s="72">
        <f>SUM(I53:I54)</f>
        <v>1</v>
      </c>
    </row>
    <row r="56" spans="1:9" ht="15" customHeight="1" thickTop="1" x14ac:dyDescent="0.2"/>
    <row r="57" spans="1:9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</row>
    <row r="58" spans="1:9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</row>
    <row r="59" spans="1:9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</row>
    <row r="61" spans="1:9" x14ac:dyDescent="0.2">
      <c r="G61" s="90"/>
      <c r="H61" s="91"/>
      <c r="I61" s="91"/>
    </row>
    <row r="62" spans="1:9" x14ac:dyDescent="0.2">
      <c r="G62" s="91"/>
      <c r="H62" s="91"/>
      <c r="I62" s="91"/>
    </row>
  </sheetData>
  <mergeCells count="22">
    <mergeCell ref="A58:I58"/>
    <mergeCell ref="A59:I59"/>
    <mergeCell ref="G61:I61"/>
    <mergeCell ref="G62:I62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A2:I2"/>
    <mergeCell ref="A3:I3"/>
    <mergeCell ref="B5:C5"/>
    <mergeCell ref="D5:E5"/>
    <mergeCell ref="F5:G5"/>
    <mergeCell ref="H5:I5"/>
  </mergeCells>
  <printOptions horizontalCentered="1"/>
  <pageMargins left="0.5" right="0.5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19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68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535</v>
      </c>
      <c r="C8" s="28">
        <v>0.48328816621499548</v>
      </c>
      <c r="D8" s="17">
        <v>436</v>
      </c>
      <c r="E8" s="28">
        <v>0.45846477392218715</v>
      </c>
      <c r="F8" s="17">
        <v>1</v>
      </c>
      <c r="G8" s="28">
        <v>0.33333333333333331</v>
      </c>
      <c r="H8" s="17">
        <v>972</v>
      </c>
      <c r="I8" s="29">
        <v>0.47161572052401746</v>
      </c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572</v>
      </c>
      <c r="C9" s="30">
        <v>0.51671183378500452</v>
      </c>
      <c r="D9" s="17">
        <v>515</v>
      </c>
      <c r="E9" s="30">
        <v>0.54153522607781279</v>
      </c>
      <c r="F9" s="17">
        <v>2</v>
      </c>
      <c r="G9" s="30">
        <v>0.66666666666666663</v>
      </c>
      <c r="H9" s="19">
        <v>1089</v>
      </c>
      <c r="I9" s="31">
        <v>0.52838427947598254</v>
      </c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v>1107</v>
      </c>
      <c r="C10" s="32">
        <v>1</v>
      </c>
      <c r="D10" s="20">
        <v>951</v>
      </c>
      <c r="E10" s="32">
        <v>1</v>
      </c>
      <c r="F10" s="21">
        <v>3</v>
      </c>
      <c r="G10" s="32">
        <v>1</v>
      </c>
      <c r="H10" s="20">
        <v>2061</v>
      </c>
      <c r="I10" s="33">
        <v>1</v>
      </c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0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0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4</v>
      </c>
      <c r="C12" s="28">
        <v>3.6133694670280035E-3</v>
      </c>
      <c r="D12" s="17">
        <v>4</v>
      </c>
      <c r="E12" s="28">
        <v>4.206098843322818E-3</v>
      </c>
      <c r="F12" s="17">
        <v>0</v>
      </c>
      <c r="G12" s="28">
        <v>0</v>
      </c>
      <c r="H12" s="17">
        <v>8</v>
      </c>
      <c r="I12" s="29">
        <v>3.8816108685104317E-3</v>
      </c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0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51</v>
      </c>
      <c r="C13" s="30">
        <v>4.6070460704607047E-2</v>
      </c>
      <c r="D13" s="17">
        <v>48</v>
      </c>
      <c r="E13" s="30">
        <v>5.0473186119873815E-2</v>
      </c>
      <c r="F13" s="17">
        <v>0</v>
      </c>
      <c r="G13" s="30">
        <v>0</v>
      </c>
      <c r="H13" s="19">
        <v>99</v>
      </c>
      <c r="I13" s="31">
        <v>4.8034934497816595E-2</v>
      </c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0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89</v>
      </c>
      <c r="C14" s="30">
        <v>8.0397470641373078E-2</v>
      </c>
      <c r="D14" s="17">
        <v>116</v>
      </c>
      <c r="E14" s="30">
        <v>0.12197686645636173</v>
      </c>
      <c r="F14" s="17">
        <v>1</v>
      </c>
      <c r="G14" s="30">
        <v>0.33333333333333331</v>
      </c>
      <c r="H14" s="19">
        <v>206</v>
      </c>
      <c r="I14" s="31">
        <v>9.9951479864143614E-2</v>
      </c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0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39</v>
      </c>
      <c r="C15" s="30">
        <v>3.5230352303523033E-2</v>
      </c>
      <c r="D15" s="17">
        <v>26</v>
      </c>
      <c r="E15" s="30">
        <v>2.7339642481598318E-2</v>
      </c>
      <c r="F15" s="17">
        <v>0</v>
      </c>
      <c r="G15" s="30">
        <v>0</v>
      </c>
      <c r="H15" s="19">
        <v>65</v>
      </c>
      <c r="I15" s="31">
        <v>3.1538088306647262E-2</v>
      </c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0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2</v>
      </c>
      <c r="C16" s="30">
        <v>1.8066847335140017E-3</v>
      </c>
      <c r="D16" s="17">
        <v>2</v>
      </c>
      <c r="E16" s="30">
        <v>2.103049421661409E-3</v>
      </c>
      <c r="F16" s="17">
        <v>0</v>
      </c>
      <c r="G16" s="30">
        <v>0</v>
      </c>
      <c r="H16" s="19">
        <v>4</v>
      </c>
      <c r="I16" s="31">
        <v>1.9408054342552159E-3</v>
      </c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0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801</v>
      </c>
      <c r="C17" s="30">
        <v>0.72357723577235777</v>
      </c>
      <c r="D17" s="17">
        <v>626</v>
      </c>
      <c r="E17" s="30">
        <v>0.65825446898002105</v>
      </c>
      <c r="F17" s="17">
        <v>2</v>
      </c>
      <c r="G17" s="30">
        <v>0.66666666666666663</v>
      </c>
      <c r="H17" s="19">
        <v>1429</v>
      </c>
      <c r="I17" s="31">
        <v>0.69335274138767589</v>
      </c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0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20</v>
      </c>
      <c r="C18" s="30">
        <v>1.8066847335140017E-2</v>
      </c>
      <c r="D18" s="17">
        <v>18</v>
      </c>
      <c r="E18" s="30">
        <v>1.8927444794952682E-2</v>
      </c>
      <c r="F18" s="17">
        <v>0</v>
      </c>
      <c r="G18" s="30">
        <v>0</v>
      </c>
      <c r="H18" s="19">
        <v>38</v>
      </c>
      <c r="I18" s="31">
        <v>1.8437651625424552E-2</v>
      </c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0"/>
        <v>82</v>
      </c>
      <c r="T18" s="33">
        <f>S18/S19</f>
        <v>3.8353601496725911E-2</v>
      </c>
    </row>
    <row r="19" spans="1:20" x14ac:dyDescent="0.2">
      <c r="A19" s="23" t="s">
        <v>52</v>
      </c>
      <c r="B19" s="17">
        <v>40</v>
      </c>
      <c r="C19" s="30">
        <v>3.6133694670280034E-2</v>
      </c>
      <c r="D19" s="17">
        <v>75</v>
      </c>
      <c r="E19" s="30">
        <v>7.8864353312302835E-2</v>
      </c>
      <c r="F19" s="17">
        <v>0</v>
      </c>
      <c r="G19" s="30">
        <v>0</v>
      </c>
      <c r="H19" s="19">
        <v>115</v>
      </c>
      <c r="I19" s="31">
        <v>5.5798156234837457E-2</v>
      </c>
      <c r="L19" s="24" t="s">
        <v>7</v>
      </c>
      <c r="M19" s="20">
        <f t="shared" ref="M19:T19" si="1">SUM(M10:M18)</f>
        <v>1185</v>
      </c>
      <c r="N19" s="32">
        <f t="shared" si="1"/>
        <v>0.99999999999999989</v>
      </c>
      <c r="O19" s="20">
        <f t="shared" si="1"/>
        <v>939</v>
      </c>
      <c r="P19" s="32">
        <f t="shared" si="1"/>
        <v>0.99999999999999989</v>
      </c>
      <c r="Q19" s="65">
        <f t="shared" si="1"/>
        <v>14</v>
      </c>
      <c r="R19" s="32">
        <f t="shared" si="1"/>
        <v>1</v>
      </c>
      <c r="S19" s="20">
        <f t="shared" si="1"/>
        <v>2138</v>
      </c>
      <c r="T19" s="33">
        <f t="shared" si="1"/>
        <v>0.99999999999999989</v>
      </c>
    </row>
    <row r="20" spans="1:20" x14ac:dyDescent="0.2">
      <c r="A20" s="53" t="s">
        <v>53</v>
      </c>
      <c r="B20" s="17">
        <v>61</v>
      </c>
      <c r="C20" s="30">
        <v>5.5103884372177052E-2</v>
      </c>
      <c r="D20" s="17">
        <v>36</v>
      </c>
      <c r="E20" s="30">
        <v>3.7854889589905363E-2</v>
      </c>
      <c r="F20" s="17">
        <v>0</v>
      </c>
      <c r="G20" s="30">
        <v>0</v>
      </c>
      <c r="H20" s="20">
        <v>97</v>
      </c>
      <c r="I20" s="33">
        <v>4.7064531780688985E-2</v>
      </c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v>1107</v>
      </c>
      <c r="C21" s="32">
        <v>1</v>
      </c>
      <c r="D21" s="20">
        <v>951</v>
      </c>
      <c r="E21" s="32">
        <v>0.99999999999999989</v>
      </c>
      <c r="F21" s="21">
        <v>3</v>
      </c>
      <c r="G21" s="32">
        <v>1</v>
      </c>
      <c r="H21" s="20">
        <v>2061</v>
      </c>
      <c r="I21" s="33">
        <v>1</v>
      </c>
      <c r="L21" s="54" t="s">
        <v>16</v>
      </c>
      <c r="M21" s="18">
        <v>0</v>
      </c>
      <c r="N21" s="28">
        <f t="shared" ref="N21:N30" si="2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3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2"/>
        <v>1.9512195121951219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3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28">
        <v>9.0334236675700087E-4</v>
      </c>
      <c r="D23" s="17">
        <v>0</v>
      </c>
      <c r="E23" s="28">
        <v>0</v>
      </c>
      <c r="F23" s="17">
        <v>0</v>
      </c>
      <c r="G23" s="28">
        <v>0</v>
      </c>
      <c r="H23" s="17">
        <v>1</v>
      </c>
      <c r="I23" s="29">
        <v>4.8520135856380397E-4</v>
      </c>
      <c r="L23" s="23" t="s">
        <v>18</v>
      </c>
      <c r="M23" s="1">
        <v>265</v>
      </c>
      <c r="N23" s="28">
        <f t="shared" si="2"/>
        <v>6.4634146341463419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3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62</v>
      </c>
      <c r="C24" s="28">
        <v>5.6007226738934053E-2</v>
      </c>
      <c r="D24" s="17">
        <v>0</v>
      </c>
      <c r="E24" s="30">
        <v>0</v>
      </c>
      <c r="F24" s="17">
        <v>0</v>
      </c>
      <c r="G24" s="30">
        <v>0</v>
      </c>
      <c r="H24" s="19">
        <v>62</v>
      </c>
      <c r="I24" s="31">
        <v>3.0082484230955848E-2</v>
      </c>
      <c r="L24" s="23" t="s">
        <v>19</v>
      </c>
      <c r="M24" s="1">
        <v>263</v>
      </c>
      <c r="N24" s="28">
        <f t="shared" si="2"/>
        <v>6.4146341463414638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3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249</v>
      </c>
      <c r="C25" s="28">
        <v>0.22493224932249323</v>
      </c>
      <c r="D25" s="17">
        <v>6</v>
      </c>
      <c r="E25" s="30">
        <v>6.3091482649842269E-3</v>
      </c>
      <c r="F25" s="17">
        <v>0</v>
      </c>
      <c r="G25" s="30">
        <v>0</v>
      </c>
      <c r="H25" s="17">
        <v>255</v>
      </c>
      <c r="I25" s="31">
        <v>0.12372634643377002</v>
      </c>
      <c r="L25" s="23" t="s">
        <v>20</v>
      </c>
      <c r="M25" s="1">
        <v>202</v>
      </c>
      <c r="N25" s="28">
        <f t="shared" si="2"/>
        <v>4.9268292682926829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3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242</v>
      </c>
      <c r="C26" s="28">
        <v>0.21860885275519421</v>
      </c>
      <c r="D26" s="17">
        <v>175</v>
      </c>
      <c r="E26" s="30">
        <v>0.18401682439537329</v>
      </c>
      <c r="F26" s="17">
        <v>0</v>
      </c>
      <c r="G26" s="30">
        <v>0</v>
      </c>
      <c r="H26" s="17">
        <v>417</v>
      </c>
      <c r="I26" s="31">
        <v>0.20232896652110627</v>
      </c>
      <c r="L26" s="23" t="s">
        <v>21</v>
      </c>
      <c r="M26" s="1">
        <v>145</v>
      </c>
      <c r="N26" s="28">
        <f t="shared" si="2"/>
        <v>3.5365853658536586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3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174</v>
      </c>
      <c r="C27" s="28">
        <v>0.15718157181571815</v>
      </c>
      <c r="D27" s="17">
        <v>252</v>
      </c>
      <c r="E27" s="30">
        <v>0.26498422712933756</v>
      </c>
      <c r="F27" s="17">
        <v>0</v>
      </c>
      <c r="G27" s="30">
        <v>0</v>
      </c>
      <c r="H27" s="17">
        <v>426</v>
      </c>
      <c r="I27" s="31">
        <v>0.20669577874818049</v>
      </c>
      <c r="L27" s="23" t="s">
        <v>22</v>
      </c>
      <c r="M27" s="1">
        <v>79</v>
      </c>
      <c r="N27" s="28">
        <f t="shared" si="2"/>
        <v>1.9268292682926829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3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153</v>
      </c>
      <c r="C28" s="28">
        <v>0.13821138211382114</v>
      </c>
      <c r="D28" s="17">
        <v>190</v>
      </c>
      <c r="E28" s="30">
        <v>0.19978969505783387</v>
      </c>
      <c r="F28" s="17">
        <v>0</v>
      </c>
      <c r="G28" s="30">
        <v>0</v>
      </c>
      <c r="H28" s="17">
        <v>343</v>
      </c>
      <c r="I28" s="31">
        <v>0.16642406598738477</v>
      </c>
      <c r="L28" s="23" t="s">
        <v>23</v>
      </c>
      <c r="M28" s="1">
        <v>103</v>
      </c>
      <c r="N28" s="28">
        <f t="shared" si="2"/>
        <v>2.5121951219512195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3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97</v>
      </c>
      <c r="C29" s="28">
        <v>8.7624209575429088E-2</v>
      </c>
      <c r="D29" s="17">
        <v>120</v>
      </c>
      <c r="E29" s="30">
        <v>0.12618296529968454</v>
      </c>
      <c r="F29" s="17">
        <v>0</v>
      </c>
      <c r="G29" s="30">
        <v>0</v>
      </c>
      <c r="H29" s="17">
        <v>217</v>
      </c>
      <c r="I29" s="31">
        <v>0.10528869480834546</v>
      </c>
      <c r="L29" s="23" t="s">
        <v>24</v>
      </c>
      <c r="M29" s="1">
        <v>48</v>
      </c>
      <c r="N29" s="28">
        <f t="shared" si="2"/>
        <v>1.1707317073170731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3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86</v>
      </c>
      <c r="C30" s="28">
        <v>7.7687443541102075E-2</v>
      </c>
      <c r="D30" s="17">
        <v>140</v>
      </c>
      <c r="E30" s="30">
        <v>0.14721345951629863</v>
      </c>
      <c r="F30" s="17">
        <v>1</v>
      </c>
      <c r="G30" s="30">
        <v>0.33333333333333331</v>
      </c>
      <c r="H30" s="17">
        <v>227</v>
      </c>
      <c r="I30" s="31">
        <v>0.1101407083939835</v>
      </c>
      <c r="L30" s="23" t="s">
        <v>25</v>
      </c>
      <c r="M30" s="1">
        <v>0</v>
      </c>
      <c r="N30" s="28">
        <f t="shared" si="2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3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41</v>
      </c>
      <c r="C31" s="28">
        <v>3.7037037037037035E-2</v>
      </c>
      <c r="D31" s="17">
        <v>65</v>
      </c>
      <c r="E31" s="30">
        <v>6.8349106203995799E-2</v>
      </c>
      <c r="F31" s="17">
        <v>2</v>
      </c>
      <c r="G31" s="30">
        <v>0.66666666666666663</v>
      </c>
      <c r="H31" s="17">
        <v>108</v>
      </c>
      <c r="I31" s="31">
        <v>5.2401746724890827E-2</v>
      </c>
      <c r="L31" s="24" t="s">
        <v>7</v>
      </c>
      <c r="M31" s="20">
        <f t="shared" ref="M31:R31" si="4">SUM(M21:M30)</f>
        <v>1185</v>
      </c>
      <c r="N31" s="34">
        <f t="shared" si="4"/>
        <v>28.90243902439024</v>
      </c>
      <c r="O31" s="20">
        <f t="shared" si="4"/>
        <v>939</v>
      </c>
      <c r="P31" s="34">
        <f t="shared" si="4"/>
        <v>1</v>
      </c>
      <c r="Q31" s="66">
        <f t="shared" si="4"/>
        <v>14</v>
      </c>
      <c r="R31" s="32">
        <f t="shared" si="4"/>
        <v>1</v>
      </c>
      <c r="S31" s="17">
        <f t="shared" si="3"/>
        <v>2138</v>
      </c>
      <c r="T31" s="33">
        <f>SUM(T21:T30)</f>
        <v>1</v>
      </c>
    </row>
    <row r="32" spans="1:20" x14ac:dyDescent="0.2">
      <c r="A32" s="23" t="s">
        <v>25</v>
      </c>
      <c r="B32" s="17">
        <v>2</v>
      </c>
      <c r="C32" s="28">
        <v>1.8066847335140017E-3</v>
      </c>
      <c r="D32" s="17">
        <v>3</v>
      </c>
      <c r="E32" s="30">
        <v>3.1545741324921135E-3</v>
      </c>
      <c r="F32" s="17">
        <v>0</v>
      </c>
      <c r="G32" s="30">
        <v>0</v>
      </c>
      <c r="H32" s="17">
        <v>5</v>
      </c>
      <c r="I32" s="31">
        <v>2.4260067928190197E-3</v>
      </c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v>1107</v>
      </c>
      <c r="C33" s="34">
        <v>0.99999999999999967</v>
      </c>
      <c r="D33" s="20">
        <v>951</v>
      </c>
      <c r="E33" s="34">
        <v>1</v>
      </c>
      <c r="F33" s="20">
        <v>3</v>
      </c>
      <c r="G33" s="32">
        <v>1</v>
      </c>
      <c r="H33" s="17">
        <v>2061</v>
      </c>
      <c r="I33" s="33">
        <v>1</v>
      </c>
      <c r="J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28.54</v>
      </c>
      <c r="C35" s="98"/>
      <c r="D35" s="97">
        <v>33.4</v>
      </c>
      <c r="E35" s="98"/>
      <c r="F35" s="97">
        <v>50.18</v>
      </c>
      <c r="G35" s="98"/>
      <c r="H35" s="97">
        <v>30.81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9.07</v>
      </c>
      <c r="C36" s="101"/>
      <c r="D36" s="100">
        <v>9.3000000000000007</v>
      </c>
      <c r="E36" s="101"/>
      <c r="F36" s="100">
        <v>7.28</v>
      </c>
      <c r="G36" s="101"/>
      <c r="H36" s="100">
        <v>9.51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905</v>
      </c>
      <c r="C38" s="30">
        <v>0.81752484191508579</v>
      </c>
      <c r="D38" s="17">
        <v>727</v>
      </c>
      <c r="E38" s="30">
        <v>0.76445846477392221</v>
      </c>
      <c r="F38" s="17">
        <v>3</v>
      </c>
      <c r="G38" s="30">
        <v>1</v>
      </c>
      <c r="H38" s="19">
        <v>1635</v>
      </c>
      <c r="I38" s="31">
        <v>0.79330422125181954</v>
      </c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39</v>
      </c>
      <c r="C39" s="30">
        <v>3.5230352303523033E-2</v>
      </c>
      <c r="D39" s="17">
        <v>75</v>
      </c>
      <c r="E39" s="30">
        <v>7.8864353312302835E-2</v>
      </c>
      <c r="F39" s="17">
        <v>0</v>
      </c>
      <c r="G39" s="30">
        <v>0</v>
      </c>
      <c r="H39" s="19">
        <v>114</v>
      </c>
      <c r="I39" s="31">
        <v>5.5312954876273655E-2</v>
      </c>
      <c r="L39" s="24" t="s">
        <v>7</v>
      </c>
      <c r="M39" s="20">
        <f t="shared" ref="M39:T39" si="5">SUM(M36:M38)</f>
        <v>1185</v>
      </c>
      <c r="N39" s="32">
        <f t="shared" si="5"/>
        <v>1</v>
      </c>
      <c r="O39" s="20">
        <f t="shared" si="5"/>
        <v>939</v>
      </c>
      <c r="P39" s="32">
        <f t="shared" si="5"/>
        <v>1</v>
      </c>
      <c r="Q39" s="65">
        <f t="shared" si="5"/>
        <v>14</v>
      </c>
      <c r="R39" s="32">
        <f t="shared" si="5"/>
        <v>1</v>
      </c>
      <c r="S39" s="20">
        <f t="shared" si="5"/>
        <v>2138</v>
      </c>
      <c r="T39" s="33">
        <f t="shared" si="5"/>
        <v>1</v>
      </c>
    </row>
    <row r="40" spans="1:20" x14ac:dyDescent="0.2">
      <c r="A40" s="23" t="s">
        <v>38</v>
      </c>
      <c r="B40" s="17">
        <v>163</v>
      </c>
      <c r="C40" s="30">
        <v>0.14724480578139115</v>
      </c>
      <c r="D40" s="17">
        <v>149</v>
      </c>
      <c r="E40" s="30">
        <v>0.15667718191377497</v>
      </c>
      <c r="F40" s="17">
        <v>0</v>
      </c>
      <c r="G40" s="30">
        <v>0</v>
      </c>
      <c r="H40" s="19">
        <v>312</v>
      </c>
      <c r="I40" s="31">
        <v>0.15138282387190685</v>
      </c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v>1107</v>
      </c>
      <c r="C41" s="32">
        <v>1</v>
      </c>
      <c r="D41" s="20">
        <v>951</v>
      </c>
      <c r="E41" s="32">
        <v>1</v>
      </c>
      <c r="F41" s="21">
        <v>3</v>
      </c>
      <c r="G41" s="32">
        <v>1</v>
      </c>
      <c r="H41" s="20">
        <v>2061</v>
      </c>
      <c r="I41" s="33">
        <v>1</v>
      </c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557</v>
      </c>
      <c r="C43" s="35">
        <v>0.50316169828364954</v>
      </c>
      <c r="D43" s="17">
        <v>236</v>
      </c>
      <c r="E43" s="35">
        <v>0.24815983175604628</v>
      </c>
      <c r="F43" s="17">
        <v>0</v>
      </c>
      <c r="G43" s="35">
        <v>0</v>
      </c>
      <c r="H43" s="17">
        <v>793</v>
      </c>
      <c r="I43" s="29">
        <v>0.38476467734109654</v>
      </c>
      <c r="L43" s="24" t="s">
        <v>7</v>
      </c>
      <c r="M43" s="20">
        <f t="shared" ref="M43:R43" si="6">SUM(M41:M42)</f>
        <v>1185</v>
      </c>
      <c r="N43" s="36">
        <f t="shared" si="6"/>
        <v>1</v>
      </c>
      <c r="O43" s="20">
        <f t="shared" si="6"/>
        <v>939</v>
      </c>
      <c r="P43" s="36">
        <f t="shared" si="6"/>
        <v>1</v>
      </c>
      <c r="Q43" s="66">
        <f t="shared" si="6"/>
        <v>14</v>
      </c>
      <c r="R43" s="36">
        <f t="shared" si="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550</v>
      </c>
      <c r="C44" s="30">
        <v>0.49683830171635052</v>
      </c>
      <c r="D44" s="17">
        <v>715</v>
      </c>
      <c r="E44" s="30">
        <v>0.75184016824395372</v>
      </c>
      <c r="F44" s="17">
        <v>3</v>
      </c>
      <c r="G44" s="30">
        <v>1</v>
      </c>
      <c r="H44" s="17">
        <v>1268</v>
      </c>
      <c r="I44" s="31">
        <v>0.61523532265890346</v>
      </c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v>1107</v>
      </c>
      <c r="C45" s="36">
        <v>1</v>
      </c>
      <c r="D45" s="20">
        <v>951</v>
      </c>
      <c r="E45" s="36">
        <v>1</v>
      </c>
      <c r="F45" s="20">
        <v>3</v>
      </c>
      <c r="G45" s="36">
        <v>1</v>
      </c>
      <c r="H45" s="17">
        <v>2061</v>
      </c>
      <c r="I45" s="74">
        <v>1</v>
      </c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343</v>
      </c>
      <c r="C47" s="35">
        <v>0.30984643179765131</v>
      </c>
      <c r="D47" s="17">
        <v>420</v>
      </c>
      <c r="E47" s="35">
        <v>0.44164037854889587</v>
      </c>
      <c r="F47" s="17">
        <v>0</v>
      </c>
      <c r="G47" s="35">
        <v>0</v>
      </c>
      <c r="H47" s="17">
        <v>763</v>
      </c>
      <c r="I47" s="29">
        <v>0.37020863658418246</v>
      </c>
      <c r="L47" s="24" t="s">
        <v>7</v>
      </c>
      <c r="M47" s="20">
        <f t="shared" ref="M47:R47" si="7">SUM(M45:M46)</f>
        <v>1185</v>
      </c>
      <c r="N47" s="36">
        <f t="shared" si="7"/>
        <v>1</v>
      </c>
      <c r="O47" s="20">
        <f t="shared" si="7"/>
        <v>939</v>
      </c>
      <c r="P47" s="36">
        <f t="shared" si="7"/>
        <v>1</v>
      </c>
      <c r="Q47" s="66">
        <f t="shared" si="7"/>
        <v>14</v>
      </c>
      <c r="R47" s="36">
        <f t="shared" si="7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764</v>
      </c>
      <c r="C48" s="30">
        <v>0.69015356820234874</v>
      </c>
      <c r="D48" s="17">
        <v>531</v>
      </c>
      <c r="E48" s="30">
        <v>0.55835962145110407</v>
      </c>
      <c r="F48" s="17">
        <v>3</v>
      </c>
      <c r="G48" s="30">
        <v>1</v>
      </c>
      <c r="H48" s="17">
        <v>1298</v>
      </c>
      <c r="I48" s="31">
        <v>0.62979136341581754</v>
      </c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v>1107</v>
      </c>
      <c r="C49" s="36">
        <v>1</v>
      </c>
      <c r="D49" s="20">
        <v>951</v>
      </c>
      <c r="E49" s="36">
        <v>1</v>
      </c>
      <c r="F49" s="20">
        <v>3</v>
      </c>
      <c r="G49" s="36">
        <v>1</v>
      </c>
      <c r="H49" s="17">
        <v>2061</v>
      </c>
      <c r="I49" s="33">
        <v>1</v>
      </c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764.7</v>
      </c>
      <c r="C51" s="120"/>
      <c r="D51" s="121">
        <v>701.2</v>
      </c>
      <c r="E51" s="122"/>
      <c r="F51" s="92">
        <v>1.5</v>
      </c>
      <c r="G51" s="126"/>
      <c r="H51" s="127">
        <v>1467.3999999999999</v>
      </c>
      <c r="I51" s="95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1066</v>
      </c>
      <c r="C53" s="35">
        <v>0.96296296296296291</v>
      </c>
      <c r="D53" s="17">
        <v>843</v>
      </c>
      <c r="E53" s="35">
        <v>0.88643533123028395</v>
      </c>
      <c r="F53" s="17">
        <v>3</v>
      </c>
      <c r="G53" s="35">
        <v>1</v>
      </c>
      <c r="H53" s="17">
        <v>1912</v>
      </c>
      <c r="I53" s="29">
        <v>0.92770499757399316</v>
      </c>
      <c r="L53" s="69" t="s">
        <v>7</v>
      </c>
      <c r="M53" s="70">
        <f t="shared" ref="M53:R53" si="8">SUM(M51:M52)</f>
        <v>1185</v>
      </c>
      <c r="N53" s="71">
        <f t="shared" si="8"/>
        <v>1</v>
      </c>
      <c r="O53" s="70">
        <f t="shared" si="8"/>
        <v>939</v>
      </c>
      <c r="P53" s="71">
        <f t="shared" si="8"/>
        <v>1</v>
      </c>
      <c r="Q53" s="70">
        <f t="shared" si="8"/>
        <v>14</v>
      </c>
      <c r="R53" s="71">
        <f t="shared" si="8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41</v>
      </c>
      <c r="C54" s="30">
        <v>3.7037037037037035E-2</v>
      </c>
      <c r="D54" s="17">
        <v>108</v>
      </c>
      <c r="E54" s="30">
        <v>0.11356466876971609</v>
      </c>
      <c r="F54" s="17">
        <v>0</v>
      </c>
      <c r="G54" s="30">
        <v>0</v>
      </c>
      <c r="H54" s="17">
        <v>149</v>
      </c>
      <c r="I54" s="31">
        <v>7.2295002426006796E-2</v>
      </c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v>1107</v>
      </c>
      <c r="C55" s="71">
        <v>1</v>
      </c>
      <c r="D55" s="70">
        <v>951</v>
      </c>
      <c r="E55" s="71">
        <v>1</v>
      </c>
      <c r="F55" s="70">
        <v>3</v>
      </c>
      <c r="G55" s="71">
        <v>1</v>
      </c>
      <c r="H55" s="70">
        <v>2061</v>
      </c>
      <c r="I55" s="72">
        <v>1</v>
      </c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G60:I60"/>
    <mergeCell ref="R60:T60"/>
    <mergeCell ref="G61:I61"/>
    <mergeCell ref="A58:I58"/>
    <mergeCell ref="A59:I59"/>
    <mergeCell ref="M49:N49"/>
    <mergeCell ref="O49:P49"/>
    <mergeCell ref="Q49:R49"/>
    <mergeCell ref="S49:T49"/>
    <mergeCell ref="L54:T54"/>
    <mergeCell ref="L55:T55"/>
    <mergeCell ref="B51:C51"/>
    <mergeCell ref="D51:E51"/>
    <mergeCell ref="F51:G51"/>
    <mergeCell ref="H51:I51"/>
    <mergeCell ref="B35:C35"/>
    <mergeCell ref="D35:E35"/>
    <mergeCell ref="F35:G35"/>
    <mergeCell ref="H35:I35"/>
    <mergeCell ref="B36:C36"/>
    <mergeCell ref="D36:E36"/>
    <mergeCell ref="F36:G36"/>
    <mergeCell ref="H36:I36"/>
    <mergeCell ref="M33:N33"/>
    <mergeCell ref="Q33:R33"/>
    <mergeCell ref="S33:T33"/>
    <mergeCell ref="M34:N34"/>
    <mergeCell ref="O34:P34"/>
    <mergeCell ref="Q34:R34"/>
    <mergeCell ref="S34:T34"/>
    <mergeCell ref="O33:P33"/>
    <mergeCell ref="A2:I2"/>
    <mergeCell ref="L2:T2"/>
    <mergeCell ref="A3:I3"/>
    <mergeCell ref="B5:C5"/>
    <mergeCell ref="D5:E5"/>
    <mergeCell ref="F5:G5"/>
    <mergeCell ref="H5:I5"/>
  </mergeCells>
  <printOptions horizontalCentered="1"/>
  <pageMargins left="0.7" right="0.7" top="0.75" bottom="0.75" header="0.3" footer="0.3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19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69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537</v>
      </c>
      <c r="C8" s="47">
        <f>B8/B10</f>
        <v>0.51240458015267176</v>
      </c>
      <c r="D8" s="17">
        <v>537</v>
      </c>
      <c r="E8" s="47">
        <f>D8/D10</f>
        <v>0.53861584754262792</v>
      </c>
      <c r="F8" s="17">
        <v>10</v>
      </c>
      <c r="G8" s="47">
        <f>F8/F10</f>
        <v>0.55555555555555558</v>
      </c>
      <c r="H8" s="17">
        <v>1084</v>
      </c>
      <c r="I8" s="48">
        <f>H8/H10</f>
        <v>0.52544837615123607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511</v>
      </c>
      <c r="C9" s="49">
        <f>B9/B10</f>
        <v>0.48759541984732824</v>
      </c>
      <c r="D9" s="17">
        <v>460</v>
      </c>
      <c r="E9" s="49">
        <f>D9/D10</f>
        <v>0.46138415245737213</v>
      </c>
      <c r="F9" s="17">
        <v>8</v>
      </c>
      <c r="G9" s="49">
        <f>F9/F10</f>
        <v>0.44444444444444442</v>
      </c>
      <c r="H9" s="19">
        <v>979</v>
      </c>
      <c r="I9" s="50">
        <f>H9/H10</f>
        <v>0.47455162384876393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v>1048</v>
      </c>
      <c r="C10" s="32">
        <f>SUM(C8:C9)</f>
        <v>1</v>
      </c>
      <c r="D10" s="20">
        <v>997</v>
      </c>
      <c r="E10" s="32">
        <f>SUM(E8:E9)</f>
        <v>1</v>
      </c>
      <c r="F10" s="21">
        <v>18</v>
      </c>
      <c r="G10" s="32">
        <f>SUM(G8:G9)</f>
        <v>1</v>
      </c>
      <c r="H10" s="20">
        <v>2063</v>
      </c>
      <c r="I10" s="33">
        <f>SUM(I8:I9)</f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0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0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3</v>
      </c>
      <c r="C12" s="47">
        <f>B12/B21</f>
        <v>2.8625954198473282E-3</v>
      </c>
      <c r="D12" s="17">
        <v>3</v>
      </c>
      <c r="E12" s="47">
        <f>D12/D21</f>
        <v>3.009027081243731E-3</v>
      </c>
      <c r="F12" s="17">
        <v>0</v>
      </c>
      <c r="G12" s="47">
        <f>F12/F21</f>
        <v>0</v>
      </c>
      <c r="H12" s="17">
        <v>6</v>
      </c>
      <c r="I12" s="48">
        <f>H12/H21</f>
        <v>2.90838584585555E-3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0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48</v>
      </c>
      <c r="C13" s="49">
        <f>B13/B21</f>
        <v>4.5801526717557252E-2</v>
      </c>
      <c r="D13" s="17">
        <v>40</v>
      </c>
      <c r="E13" s="49">
        <f>D13/D21</f>
        <v>4.0120361083249748E-2</v>
      </c>
      <c r="F13" s="17">
        <v>0</v>
      </c>
      <c r="G13" s="49">
        <f>F13/F21</f>
        <v>0</v>
      </c>
      <c r="H13" s="19">
        <v>88</v>
      </c>
      <c r="I13" s="50">
        <f>H13/H21</f>
        <v>4.2656325739214733E-2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0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100</v>
      </c>
      <c r="C14" s="49">
        <f>B14/B21</f>
        <v>9.5419847328244281E-2</v>
      </c>
      <c r="D14" s="17">
        <v>82</v>
      </c>
      <c r="E14" s="49">
        <f>D14/D21</f>
        <v>8.2246740220661987E-2</v>
      </c>
      <c r="F14" s="17">
        <v>4</v>
      </c>
      <c r="G14" s="49">
        <f>F14/F21</f>
        <v>0.22222222222222221</v>
      </c>
      <c r="H14" s="19">
        <v>186</v>
      </c>
      <c r="I14" s="50">
        <f>H14/H21</f>
        <v>9.0159961221522061E-2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0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33</v>
      </c>
      <c r="C15" s="49">
        <f>B15/B21</f>
        <v>3.1488549618320608E-2</v>
      </c>
      <c r="D15" s="17">
        <v>33</v>
      </c>
      <c r="E15" s="49">
        <f>D15/D21</f>
        <v>3.3099297893681046E-2</v>
      </c>
      <c r="F15" s="17">
        <v>0</v>
      </c>
      <c r="G15" s="49">
        <f>F15/F21</f>
        <v>0</v>
      </c>
      <c r="H15" s="19">
        <v>66</v>
      </c>
      <c r="I15" s="50">
        <f>H15/H21</f>
        <v>3.1992244304411055E-2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0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1</v>
      </c>
      <c r="C16" s="49">
        <f>B16/B21</f>
        <v>9.5419847328244271E-4</v>
      </c>
      <c r="D16" s="17">
        <v>3</v>
      </c>
      <c r="E16" s="49">
        <f>D16/D21</f>
        <v>3.009027081243731E-3</v>
      </c>
      <c r="F16" s="17">
        <v>0</v>
      </c>
      <c r="G16" s="49">
        <f>F16/F21</f>
        <v>0</v>
      </c>
      <c r="H16" s="19">
        <v>4</v>
      </c>
      <c r="I16" s="50">
        <f>H16/H21</f>
        <v>1.9389238972370335E-3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0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764</v>
      </c>
      <c r="C17" s="49">
        <f>B17/B21</f>
        <v>0.72900763358778631</v>
      </c>
      <c r="D17" s="17">
        <v>542</v>
      </c>
      <c r="E17" s="49">
        <f>D17/D21</f>
        <v>0.54363089267803411</v>
      </c>
      <c r="F17" s="17">
        <v>12</v>
      </c>
      <c r="G17" s="49">
        <f>F17/F21</f>
        <v>0.66666666666666663</v>
      </c>
      <c r="H17" s="19">
        <v>1318</v>
      </c>
      <c r="I17" s="50">
        <f>H17/H21</f>
        <v>0.63887542413960252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0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25</v>
      </c>
      <c r="C18" s="49">
        <f>B18/B21</f>
        <v>2.385496183206107E-2</v>
      </c>
      <c r="D18" s="17">
        <v>19</v>
      </c>
      <c r="E18" s="49">
        <f>D18/D21</f>
        <v>1.9057171514543631E-2</v>
      </c>
      <c r="F18" s="17">
        <v>1</v>
      </c>
      <c r="G18" s="49">
        <f>F18/F21</f>
        <v>5.5555555555555552E-2</v>
      </c>
      <c r="H18" s="19">
        <v>45</v>
      </c>
      <c r="I18" s="50">
        <f>H18/H21</f>
        <v>2.1812893843916627E-2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0"/>
        <v>82</v>
      </c>
      <c r="T18" s="33">
        <f>S18/S19</f>
        <v>3.8353601496725911E-2</v>
      </c>
    </row>
    <row r="19" spans="1:20" x14ac:dyDescent="0.2">
      <c r="A19" s="23" t="s">
        <v>52</v>
      </c>
      <c r="B19" s="17">
        <v>36</v>
      </c>
      <c r="C19" s="49">
        <f>B19/B21</f>
        <v>3.4351145038167941E-2</v>
      </c>
      <c r="D19" s="17">
        <v>251</v>
      </c>
      <c r="E19" s="49">
        <f>D19/D21</f>
        <v>0.25175526579739216</v>
      </c>
      <c r="F19" s="17">
        <v>1</v>
      </c>
      <c r="G19" s="49">
        <f>F19/F21</f>
        <v>5.5555555555555552E-2</v>
      </c>
      <c r="H19" s="19">
        <v>288</v>
      </c>
      <c r="I19" s="50">
        <f>H19/H21</f>
        <v>0.1396025206010664</v>
      </c>
      <c r="K19" s="16"/>
      <c r="L19" s="24" t="s">
        <v>7</v>
      </c>
      <c r="M19" s="20">
        <f t="shared" ref="M19:T19" si="1">SUM(M10:M18)</f>
        <v>1185</v>
      </c>
      <c r="N19" s="32">
        <f t="shared" si="1"/>
        <v>0.99999999999999989</v>
      </c>
      <c r="O19" s="20">
        <f t="shared" si="1"/>
        <v>939</v>
      </c>
      <c r="P19" s="32">
        <f t="shared" si="1"/>
        <v>0.99999999999999989</v>
      </c>
      <c r="Q19" s="65">
        <f t="shared" si="1"/>
        <v>14</v>
      </c>
      <c r="R19" s="32">
        <f t="shared" si="1"/>
        <v>1</v>
      </c>
      <c r="S19" s="20">
        <f t="shared" si="1"/>
        <v>2138</v>
      </c>
      <c r="T19" s="33">
        <f t="shared" si="1"/>
        <v>0.99999999999999989</v>
      </c>
    </row>
    <row r="20" spans="1:20" x14ac:dyDescent="0.2">
      <c r="A20" s="53" t="s">
        <v>53</v>
      </c>
      <c r="B20" s="17">
        <v>38</v>
      </c>
      <c r="C20" s="49">
        <f>B20/B21</f>
        <v>3.6259541984732822E-2</v>
      </c>
      <c r="D20" s="17">
        <v>24</v>
      </c>
      <c r="E20" s="49">
        <f>D20/D21</f>
        <v>2.4072216649949848E-2</v>
      </c>
      <c r="F20" s="17">
        <v>0</v>
      </c>
      <c r="G20" s="49">
        <f>F20/F21</f>
        <v>0</v>
      </c>
      <c r="H20" s="20">
        <v>62</v>
      </c>
      <c r="I20" s="50">
        <f>H20/H21</f>
        <v>3.0053320407174018E-2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v>1048</v>
      </c>
      <c r="C21" s="51">
        <f>SUM(C12:C20)</f>
        <v>1</v>
      </c>
      <c r="D21" s="20">
        <v>997</v>
      </c>
      <c r="E21" s="51">
        <f>SUM(E12:E20)</f>
        <v>1</v>
      </c>
      <c r="F21" s="20">
        <v>18</v>
      </c>
      <c r="G21" s="51">
        <f>SUM(G12:G20)</f>
        <v>1</v>
      </c>
      <c r="H21" s="20">
        <v>2063</v>
      </c>
      <c r="I21" s="52">
        <f>SUM(I12:I20)</f>
        <v>0.99999999999999989</v>
      </c>
      <c r="K21" s="16"/>
      <c r="L21" s="54" t="s">
        <v>16</v>
      </c>
      <c r="M21" s="18">
        <v>0</v>
      </c>
      <c r="N21" s="28">
        <f t="shared" ref="N21:N30" si="2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3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2"/>
        <v>2.8571428571428572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3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9.5419847328244271E-4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v>1</v>
      </c>
      <c r="I23" s="48">
        <f>H23/H33</f>
        <v>4.8473097430925838E-4</v>
      </c>
      <c r="K23" s="16"/>
      <c r="L23" s="23" t="s">
        <v>18</v>
      </c>
      <c r="M23" s="1">
        <v>265</v>
      </c>
      <c r="N23" s="28">
        <f t="shared" si="2"/>
        <v>9.4642857142857135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3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47</v>
      </c>
      <c r="C24" s="47">
        <f>B24/B33</f>
        <v>4.4847328244274808E-2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9">
        <v>47</v>
      </c>
      <c r="I24" s="48">
        <f>H24/H33</f>
        <v>2.2782355792535142E-2</v>
      </c>
      <c r="K24" s="16"/>
      <c r="L24" s="23" t="s">
        <v>19</v>
      </c>
      <c r="M24" s="1">
        <v>263</v>
      </c>
      <c r="N24" s="28">
        <f t="shared" si="2"/>
        <v>9.3928571428571423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3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210</v>
      </c>
      <c r="C25" s="47">
        <f>B25/B33</f>
        <v>0.20038167938931298</v>
      </c>
      <c r="D25" s="17">
        <v>17</v>
      </c>
      <c r="E25" s="47">
        <f>D25/D33</f>
        <v>1.7051153460381142E-2</v>
      </c>
      <c r="F25" s="17">
        <v>0</v>
      </c>
      <c r="G25" s="47">
        <f>F25/F33</f>
        <v>0</v>
      </c>
      <c r="H25" s="17">
        <v>227</v>
      </c>
      <c r="I25" s="48">
        <f>H25/H33</f>
        <v>0.11003393116820165</v>
      </c>
      <c r="K25" s="16"/>
      <c r="L25" s="23" t="s">
        <v>20</v>
      </c>
      <c r="M25" s="1">
        <v>202</v>
      </c>
      <c r="N25" s="28">
        <f t="shared" si="2"/>
        <v>7.2142857142857144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3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222</v>
      </c>
      <c r="C26" s="47">
        <f>B26/B33</f>
        <v>0.21183206106870228</v>
      </c>
      <c r="D26" s="17">
        <v>274</v>
      </c>
      <c r="E26" s="47">
        <f>D26/D33</f>
        <v>0.27482447342026078</v>
      </c>
      <c r="F26" s="17">
        <v>0</v>
      </c>
      <c r="G26" s="47">
        <f>F26/F33</f>
        <v>0</v>
      </c>
      <c r="H26" s="17">
        <v>496</v>
      </c>
      <c r="I26" s="48">
        <f>H26/H33</f>
        <v>0.24042656325739215</v>
      </c>
      <c r="K26" s="16"/>
      <c r="L26" s="23" t="s">
        <v>21</v>
      </c>
      <c r="M26" s="1">
        <v>145</v>
      </c>
      <c r="N26" s="28">
        <f t="shared" si="2"/>
        <v>5.1785714285714288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3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184</v>
      </c>
      <c r="C27" s="47">
        <f>B27/B33</f>
        <v>0.17557251908396945</v>
      </c>
      <c r="D27" s="17">
        <v>273</v>
      </c>
      <c r="E27" s="47">
        <f>D27/D33</f>
        <v>0.27382146439317956</v>
      </c>
      <c r="F27" s="17">
        <v>2</v>
      </c>
      <c r="G27" s="47">
        <f>F27/F33</f>
        <v>0.1111111111111111</v>
      </c>
      <c r="H27" s="17">
        <v>459</v>
      </c>
      <c r="I27" s="48">
        <f>H27/H33</f>
        <v>0.2224915172079496</v>
      </c>
      <c r="K27" s="16"/>
      <c r="L27" s="23" t="s">
        <v>22</v>
      </c>
      <c r="M27" s="1">
        <v>79</v>
      </c>
      <c r="N27" s="28">
        <f t="shared" si="2"/>
        <v>2.8214285714285716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3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165</v>
      </c>
      <c r="C28" s="47">
        <f>B28/B33</f>
        <v>0.15744274809160305</v>
      </c>
      <c r="D28" s="17">
        <v>135</v>
      </c>
      <c r="E28" s="47">
        <f>D28/D33</f>
        <v>0.13540621865596791</v>
      </c>
      <c r="F28" s="17">
        <v>4</v>
      </c>
      <c r="G28" s="47">
        <f>F28/F33</f>
        <v>0.22222222222222221</v>
      </c>
      <c r="H28" s="17">
        <v>304</v>
      </c>
      <c r="I28" s="48">
        <f>H28/H33</f>
        <v>0.14735821619001455</v>
      </c>
      <c r="K28" s="16"/>
      <c r="L28" s="23" t="s">
        <v>23</v>
      </c>
      <c r="M28" s="1">
        <v>103</v>
      </c>
      <c r="N28" s="28">
        <f t="shared" si="2"/>
        <v>3.6785714285714284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3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99</v>
      </c>
      <c r="C29" s="47">
        <f>B29/B33</f>
        <v>9.4465648854961837E-2</v>
      </c>
      <c r="D29" s="17">
        <v>116</v>
      </c>
      <c r="E29" s="47">
        <f>D29/D33</f>
        <v>0.11634904714142427</v>
      </c>
      <c r="F29" s="17">
        <v>4</v>
      </c>
      <c r="G29" s="47">
        <f>F29/F33</f>
        <v>0.22222222222222221</v>
      </c>
      <c r="H29" s="17">
        <v>219</v>
      </c>
      <c r="I29" s="48">
        <f>H29/H33</f>
        <v>0.10615608337372757</v>
      </c>
      <c r="K29" s="16"/>
      <c r="L29" s="23" t="s">
        <v>24</v>
      </c>
      <c r="M29" s="1">
        <v>48</v>
      </c>
      <c r="N29" s="28">
        <f t="shared" si="2"/>
        <v>1.7142857142857142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3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88</v>
      </c>
      <c r="C30" s="47">
        <f>B30/B33</f>
        <v>8.3969465648854963E-2</v>
      </c>
      <c r="D30" s="17">
        <v>133</v>
      </c>
      <c r="E30" s="47">
        <f>D30/D33</f>
        <v>0.13340020060180541</v>
      </c>
      <c r="F30" s="17">
        <v>4</v>
      </c>
      <c r="G30" s="47">
        <f>F30/F33</f>
        <v>0.22222222222222221</v>
      </c>
      <c r="H30" s="17">
        <v>225</v>
      </c>
      <c r="I30" s="48">
        <f>H30/H33</f>
        <v>0.10906446921958313</v>
      </c>
      <c r="K30" s="16"/>
      <c r="L30" s="23" t="s">
        <v>25</v>
      </c>
      <c r="M30" s="1">
        <v>0</v>
      </c>
      <c r="N30" s="28">
        <f t="shared" si="2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3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28</v>
      </c>
      <c r="C31" s="47">
        <f>B31/B33</f>
        <v>2.6717557251908396E-2</v>
      </c>
      <c r="D31" s="17">
        <v>46</v>
      </c>
      <c r="E31" s="47">
        <f>D31/D33</f>
        <v>4.613841524573721E-2</v>
      </c>
      <c r="F31" s="17">
        <v>4</v>
      </c>
      <c r="G31" s="47">
        <f>F31/F33</f>
        <v>0.22222222222222221</v>
      </c>
      <c r="H31" s="17">
        <v>78</v>
      </c>
      <c r="I31" s="48">
        <f>H31/H33</f>
        <v>3.7809015996122151E-2</v>
      </c>
      <c r="K31" s="16"/>
      <c r="L31" s="24" t="s">
        <v>7</v>
      </c>
      <c r="M31" s="20">
        <f t="shared" ref="M31:R31" si="4">SUM(M21:M30)</f>
        <v>1185</v>
      </c>
      <c r="N31" s="34">
        <f t="shared" si="4"/>
        <v>42.321428571428577</v>
      </c>
      <c r="O31" s="20">
        <f t="shared" si="4"/>
        <v>939</v>
      </c>
      <c r="P31" s="34">
        <f t="shared" si="4"/>
        <v>1</v>
      </c>
      <c r="Q31" s="66">
        <f t="shared" si="4"/>
        <v>14</v>
      </c>
      <c r="R31" s="32">
        <f t="shared" si="4"/>
        <v>1</v>
      </c>
      <c r="S31" s="17">
        <f t="shared" si="3"/>
        <v>2138</v>
      </c>
      <c r="T31" s="33">
        <f>SUM(T21:T30)</f>
        <v>1</v>
      </c>
    </row>
    <row r="32" spans="1:20" x14ac:dyDescent="0.2">
      <c r="A32" s="23" t="s">
        <v>25</v>
      </c>
      <c r="B32" s="17">
        <v>4</v>
      </c>
      <c r="C32" s="47">
        <f>B32/B33</f>
        <v>3.8167938931297708E-3</v>
      </c>
      <c r="D32" s="17">
        <v>3</v>
      </c>
      <c r="E32" s="47">
        <f>D32/D33</f>
        <v>3.009027081243731E-3</v>
      </c>
      <c r="F32" s="17">
        <v>0</v>
      </c>
      <c r="G32" s="47">
        <f>F32/F33</f>
        <v>0</v>
      </c>
      <c r="H32" s="17">
        <v>7</v>
      </c>
      <c r="I32" s="48">
        <f>H32/H33</f>
        <v>3.3931168201648087E-3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v>1048</v>
      </c>
      <c r="C33" s="32">
        <f>SUM(C23:C32)</f>
        <v>0.99999999999999989</v>
      </c>
      <c r="D33" s="20">
        <v>997</v>
      </c>
      <c r="E33" s="32">
        <f>SUM(E23:E32)</f>
        <v>1</v>
      </c>
      <c r="F33" s="20">
        <v>18</v>
      </c>
      <c r="G33" s="32">
        <f>SUM(G23:G32)</f>
        <v>1</v>
      </c>
      <c r="H33" s="17">
        <v>2063</v>
      </c>
      <c r="I33" s="33">
        <f>SUM(I23:I32)</f>
        <v>1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28.95</v>
      </c>
      <c r="C35" s="98"/>
      <c r="D35" s="97">
        <v>31.71</v>
      </c>
      <c r="E35" s="98"/>
      <c r="F35" s="97">
        <v>41.57</v>
      </c>
      <c r="G35" s="98"/>
      <c r="H35" s="97">
        <v>30.4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8.9</v>
      </c>
      <c r="C36" s="101"/>
      <c r="D36" s="100">
        <v>8.98</v>
      </c>
      <c r="E36" s="101"/>
      <c r="F36" s="100">
        <v>11.05</v>
      </c>
      <c r="G36" s="101"/>
      <c r="H36" s="100">
        <v>9.1199999999999992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841</v>
      </c>
      <c r="C38" s="49">
        <f>B38/B41</f>
        <v>0.8024809160305344</v>
      </c>
      <c r="D38" s="17">
        <v>609</v>
      </c>
      <c r="E38" s="49">
        <f>D38/D41</f>
        <v>0.61083249749247748</v>
      </c>
      <c r="F38" s="17">
        <v>15</v>
      </c>
      <c r="G38" s="49">
        <f>F38/F41</f>
        <v>0.83333333333333337</v>
      </c>
      <c r="H38" s="19">
        <v>1465</v>
      </c>
      <c r="I38" s="50">
        <f>H38/H41</f>
        <v>0.71013087736306346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38</v>
      </c>
      <c r="C39" s="49">
        <f>B39/B41</f>
        <v>3.6259541984732822E-2</v>
      </c>
      <c r="D39" s="17">
        <v>245</v>
      </c>
      <c r="E39" s="49">
        <f>D39/D41</f>
        <v>0.24573721163490472</v>
      </c>
      <c r="F39" s="17">
        <v>1</v>
      </c>
      <c r="G39" s="49">
        <f>F39/F41</f>
        <v>5.5555555555555552E-2</v>
      </c>
      <c r="H39" s="19">
        <v>284</v>
      </c>
      <c r="I39" s="50">
        <f>H39/H41</f>
        <v>0.13766359670382938</v>
      </c>
      <c r="K39" s="16"/>
      <c r="L39" s="24" t="s">
        <v>7</v>
      </c>
      <c r="M39" s="20">
        <f t="shared" ref="M39:T39" si="5">SUM(M36:M38)</f>
        <v>1185</v>
      </c>
      <c r="N39" s="32">
        <f t="shared" si="5"/>
        <v>1</v>
      </c>
      <c r="O39" s="20">
        <f t="shared" si="5"/>
        <v>939</v>
      </c>
      <c r="P39" s="32">
        <f t="shared" si="5"/>
        <v>1</v>
      </c>
      <c r="Q39" s="65">
        <f t="shared" si="5"/>
        <v>14</v>
      </c>
      <c r="R39" s="32">
        <f t="shared" si="5"/>
        <v>1</v>
      </c>
      <c r="S39" s="20">
        <f t="shared" si="5"/>
        <v>2138</v>
      </c>
      <c r="T39" s="33">
        <f t="shared" si="5"/>
        <v>1</v>
      </c>
    </row>
    <row r="40" spans="1:20" x14ac:dyDescent="0.2">
      <c r="A40" s="23" t="s">
        <v>38</v>
      </c>
      <c r="B40" s="17">
        <v>169</v>
      </c>
      <c r="C40" s="49">
        <f>B40/B41</f>
        <v>0.16125954198473283</v>
      </c>
      <c r="D40" s="17">
        <v>143</v>
      </c>
      <c r="E40" s="49">
        <f>D40/D41</f>
        <v>0.14343029087261785</v>
      </c>
      <c r="F40" s="17">
        <v>2</v>
      </c>
      <c r="G40" s="49">
        <f>F40/F41</f>
        <v>0.1111111111111111</v>
      </c>
      <c r="H40" s="19">
        <v>314</v>
      </c>
      <c r="I40" s="50">
        <f>H40/H41</f>
        <v>0.15220552593310713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v>1048</v>
      </c>
      <c r="C41" s="51">
        <f t="shared" ref="C41:E41" si="6">SUM(C38:C40)</f>
        <v>1</v>
      </c>
      <c r="D41" s="20">
        <v>997</v>
      </c>
      <c r="E41" s="51">
        <f t="shared" si="6"/>
        <v>1</v>
      </c>
      <c r="F41" s="21">
        <v>18</v>
      </c>
      <c r="G41" s="51">
        <f t="shared" ref="G41" si="7">SUM(G38:G40)</f>
        <v>1</v>
      </c>
      <c r="H41" s="20">
        <v>2063</v>
      </c>
      <c r="I41" s="52">
        <f t="shared" ref="I41" si="8">SUM(I38:I40)</f>
        <v>0.99999999999999989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471</v>
      </c>
      <c r="C43" s="56">
        <f>B43/B45</f>
        <v>0.44942748091603052</v>
      </c>
      <c r="D43" s="17">
        <v>312</v>
      </c>
      <c r="E43" s="56">
        <f>D43/D45</f>
        <v>0.31293881644934807</v>
      </c>
      <c r="F43" s="17">
        <v>0</v>
      </c>
      <c r="G43" s="56">
        <f>F43/F45</f>
        <v>0</v>
      </c>
      <c r="H43" s="17">
        <v>783</v>
      </c>
      <c r="I43" s="81">
        <f>H43/H45</f>
        <v>0.37954435288414928</v>
      </c>
      <c r="K43" s="16"/>
      <c r="L43" s="24" t="s">
        <v>7</v>
      </c>
      <c r="M43" s="20">
        <f t="shared" ref="M43:R43" si="9">SUM(M41:M42)</f>
        <v>1185</v>
      </c>
      <c r="N43" s="36">
        <f t="shared" si="9"/>
        <v>1</v>
      </c>
      <c r="O43" s="20">
        <f t="shared" si="9"/>
        <v>939</v>
      </c>
      <c r="P43" s="36">
        <f t="shared" si="9"/>
        <v>1</v>
      </c>
      <c r="Q43" s="66">
        <f t="shared" si="9"/>
        <v>14</v>
      </c>
      <c r="R43" s="36">
        <f t="shared" si="9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577</v>
      </c>
      <c r="C44" s="49">
        <f>B44/B45</f>
        <v>0.55057251908396942</v>
      </c>
      <c r="D44" s="17">
        <v>685</v>
      </c>
      <c r="E44" s="49">
        <f>D44/D45</f>
        <v>0.68706118355065193</v>
      </c>
      <c r="F44" s="17">
        <v>18</v>
      </c>
      <c r="G44" s="49">
        <f>F44/F45</f>
        <v>1</v>
      </c>
      <c r="H44" s="17">
        <v>1280</v>
      </c>
      <c r="I44" s="50">
        <f>H44/H45</f>
        <v>0.62045564711585066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v>1048</v>
      </c>
      <c r="C45" s="57">
        <f t="shared" ref="C45" si="10">SUM(C43:C44)</f>
        <v>1</v>
      </c>
      <c r="D45" s="20">
        <v>997</v>
      </c>
      <c r="E45" s="57">
        <f t="shared" ref="E45" si="11">SUM(E43:E44)</f>
        <v>1</v>
      </c>
      <c r="F45" s="20">
        <v>18</v>
      </c>
      <c r="G45" s="57">
        <f t="shared" ref="G45" si="12">SUM(G43:G44)</f>
        <v>1</v>
      </c>
      <c r="H45" s="17">
        <v>2063</v>
      </c>
      <c r="I45" s="82">
        <f t="shared" ref="I45" si="13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380</v>
      </c>
      <c r="C47" s="56">
        <f>B47/B49</f>
        <v>0.36259541984732824</v>
      </c>
      <c r="D47" s="17">
        <v>392</v>
      </c>
      <c r="E47" s="56">
        <f>D47/D49</f>
        <v>0.39317953861584753</v>
      </c>
      <c r="F47" s="17">
        <v>0</v>
      </c>
      <c r="G47" s="35">
        <v>0</v>
      </c>
      <c r="H47" s="17">
        <v>772</v>
      </c>
      <c r="I47" s="81">
        <f>H47/H49</f>
        <v>0.37421231216674744</v>
      </c>
      <c r="K47" s="16"/>
      <c r="L47" s="24" t="s">
        <v>7</v>
      </c>
      <c r="M47" s="20">
        <f t="shared" ref="M47:R47" si="14">SUM(M45:M46)</f>
        <v>1185</v>
      </c>
      <c r="N47" s="36">
        <f t="shared" si="14"/>
        <v>1</v>
      </c>
      <c r="O47" s="20">
        <f t="shared" si="14"/>
        <v>939</v>
      </c>
      <c r="P47" s="36">
        <f t="shared" si="14"/>
        <v>1</v>
      </c>
      <c r="Q47" s="66">
        <f t="shared" si="14"/>
        <v>14</v>
      </c>
      <c r="R47" s="36">
        <f t="shared" si="14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668</v>
      </c>
      <c r="C48" s="49">
        <f>B48/B49</f>
        <v>0.63740458015267176</v>
      </c>
      <c r="D48" s="17">
        <v>605</v>
      </c>
      <c r="E48" s="49">
        <f>D48/D49</f>
        <v>0.60682046138415247</v>
      </c>
      <c r="F48" s="17">
        <v>18</v>
      </c>
      <c r="G48" s="30">
        <v>1</v>
      </c>
      <c r="H48" s="17">
        <v>1291</v>
      </c>
      <c r="I48" s="50">
        <f>H48/H49</f>
        <v>0.62578768783325256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v>1048</v>
      </c>
      <c r="C49" s="57">
        <f t="shared" ref="C49" si="15">SUM(C47:C48)</f>
        <v>1</v>
      </c>
      <c r="D49" s="20">
        <v>997</v>
      </c>
      <c r="E49" s="57">
        <f t="shared" ref="E49" si="16">SUM(E47:E48)</f>
        <v>1</v>
      </c>
      <c r="F49" s="20">
        <v>18</v>
      </c>
      <c r="G49" s="36">
        <v>1</v>
      </c>
      <c r="H49" s="17">
        <v>2063</v>
      </c>
      <c r="I49" s="82">
        <f t="shared" ref="I49" si="17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700.5</v>
      </c>
      <c r="C51" s="120"/>
      <c r="D51" s="121">
        <v>793.2</v>
      </c>
      <c r="E51" s="122"/>
      <c r="F51" s="92">
        <v>12</v>
      </c>
      <c r="G51" s="126"/>
      <c r="H51" s="127">
        <v>1505.7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1013</v>
      </c>
      <c r="C53" s="56">
        <f>B53/B55</f>
        <v>0.96660305343511455</v>
      </c>
      <c r="D53" s="17">
        <v>928</v>
      </c>
      <c r="E53" s="56">
        <f>D53/D55</f>
        <v>0.93079237713139418</v>
      </c>
      <c r="F53" s="17">
        <v>18</v>
      </c>
      <c r="G53" s="56">
        <f>F53/F55</f>
        <v>1</v>
      </c>
      <c r="H53" s="17">
        <v>1959</v>
      </c>
      <c r="I53" s="81">
        <f>H53/H55</f>
        <v>0.94958797867183709</v>
      </c>
      <c r="K53" s="16"/>
      <c r="L53" s="69" t="s">
        <v>7</v>
      </c>
      <c r="M53" s="70">
        <f t="shared" ref="M53:R53" si="18">SUM(M51:M52)</f>
        <v>1185</v>
      </c>
      <c r="N53" s="71">
        <f t="shared" si="18"/>
        <v>1</v>
      </c>
      <c r="O53" s="70">
        <f t="shared" si="18"/>
        <v>939</v>
      </c>
      <c r="P53" s="71">
        <f t="shared" si="18"/>
        <v>1</v>
      </c>
      <c r="Q53" s="70">
        <f t="shared" si="18"/>
        <v>14</v>
      </c>
      <c r="R53" s="71">
        <f t="shared" si="18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35</v>
      </c>
      <c r="C54" s="49">
        <f>B54/B55</f>
        <v>3.3396946564885496E-2</v>
      </c>
      <c r="D54" s="17">
        <v>69</v>
      </c>
      <c r="E54" s="49">
        <f>D54/D55</f>
        <v>6.9207622868605823E-2</v>
      </c>
      <c r="F54" s="17">
        <v>0</v>
      </c>
      <c r="G54" s="49">
        <f>F54/F55</f>
        <v>0</v>
      </c>
      <c r="H54" s="17">
        <v>104</v>
      </c>
      <c r="I54" s="50">
        <f>H54/H55</f>
        <v>5.0412021328162866E-2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v>1048</v>
      </c>
      <c r="C55" s="83">
        <f t="shared" ref="C55" si="19">SUM(C53:C54)</f>
        <v>1</v>
      </c>
      <c r="D55" s="70">
        <v>997</v>
      </c>
      <c r="E55" s="83">
        <f t="shared" ref="E55" si="20">SUM(E53:E54)</f>
        <v>1</v>
      </c>
      <c r="F55" s="70">
        <v>18</v>
      </c>
      <c r="G55" s="83">
        <f t="shared" ref="G55" si="21">SUM(G53:G54)</f>
        <v>1</v>
      </c>
      <c r="H55" s="70">
        <v>2063</v>
      </c>
      <c r="I55" s="84">
        <f t="shared" ref="I55" si="22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  <mergeCell ref="B35:C35"/>
    <mergeCell ref="D35:E35"/>
    <mergeCell ref="F35:G35"/>
    <mergeCell ref="H35:I35"/>
    <mergeCell ref="B36:C36"/>
    <mergeCell ref="D36:E36"/>
    <mergeCell ref="F36:G36"/>
    <mergeCell ref="H36:I36"/>
    <mergeCell ref="L55:T55"/>
    <mergeCell ref="B51:C51"/>
    <mergeCell ref="D51:E51"/>
    <mergeCell ref="F51:G51"/>
    <mergeCell ref="H51:I51"/>
    <mergeCell ref="M49:N49"/>
    <mergeCell ref="O49:P49"/>
    <mergeCell ref="Q49:R49"/>
    <mergeCell ref="S49:T49"/>
    <mergeCell ref="L54:T54"/>
    <mergeCell ref="G60:I60"/>
    <mergeCell ref="R60:T60"/>
    <mergeCell ref="G61:I61"/>
    <mergeCell ref="A58:I58"/>
    <mergeCell ref="A59:I59"/>
  </mergeCells>
  <printOptions horizontalCentered="1"/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1"/>
  <sheetViews>
    <sheetView topLeftCell="A25" workbookViewId="0">
      <selection activeCell="A59" sqref="A59:XFD59"/>
    </sheetView>
  </sheetViews>
  <sheetFormatPr defaultRowHeight="12.75" x14ac:dyDescent="0.2"/>
  <cols>
    <col min="1" max="1" width="31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2" spans="1:20" ht="15.75" x14ac:dyDescent="0.25">
      <c r="A2" s="103" t="s">
        <v>67</v>
      </c>
      <c r="B2" s="103"/>
      <c r="C2" s="103"/>
      <c r="D2" s="103"/>
      <c r="E2" s="103"/>
      <c r="F2" s="103"/>
      <c r="G2" s="103"/>
      <c r="H2" s="103"/>
      <c r="I2" s="103"/>
      <c r="L2" s="103" t="s">
        <v>66</v>
      </c>
      <c r="M2" s="103"/>
      <c r="N2" s="103"/>
      <c r="O2" s="103"/>
      <c r="P2" s="103"/>
      <c r="Q2" s="103"/>
      <c r="R2" s="103"/>
      <c r="S2" s="103"/>
      <c r="T2" s="103"/>
    </row>
    <row r="3" spans="1:20" ht="15.75" x14ac:dyDescent="0.25">
      <c r="A3" s="103" t="s">
        <v>70</v>
      </c>
      <c r="B3" s="103"/>
      <c r="C3" s="103"/>
      <c r="D3" s="103"/>
      <c r="E3" s="103"/>
      <c r="F3" s="103"/>
      <c r="G3" s="103"/>
      <c r="H3" s="103"/>
      <c r="I3" s="103"/>
    </row>
    <row r="4" spans="1:20" ht="13.5" thickBot="1" x14ac:dyDescent="0.25">
      <c r="L4" s="38"/>
      <c r="M4" s="39" t="s">
        <v>1</v>
      </c>
      <c r="N4" s="40" t="s">
        <v>2</v>
      </c>
      <c r="O4" s="39" t="s">
        <v>1</v>
      </c>
      <c r="P4" s="40" t="s">
        <v>2</v>
      </c>
      <c r="Q4" s="41" t="s">
        <v>1</v>
      </c>
      <c r="R4" s="40" t="s">
        <v>2</v>
      </c>
      <c r="S4" s="39" t="s">
        <v>1</v>
      </c>
      <c r="T4" s="42" t="s">
        <v>2</v>
      </c>
    </row>
    <row r="5" spans="1:20" ht="13.5" thickTop="1" x14ac:dyDescent="0.2">
      <c r="A5" s="37"/>
      <c r="B5" s="104" t="s">
        <v>0</v>
      </c>
      <c r="C5" s="105"/>
      <c r="D5" s="106" t="s">
        <v>40</v>
      </c>
      <c r="E5" s="105"/>
      <c r="F5" s="104" t="s">
        <v>3</v>
      </c>
      <c r="G5" s="105"/>
      <c r="H5" s="104" t="s">
        <v>35</v>
      </c>
      <c r="I5" s="107"/>
      <c r="L5" s="43" t="s">
        <v>4</v>
      </c>
      <c r="M5" s="44"/>
      <c r="N5" s="44"/>
      <c r="O5" s="44"/>
      <c r="P5" s="44"/>
      <c r="Q5" s="45"/>
      <c r="R5" s="44"/>
      <c r="S5" s="44"/>
      <c r="T5" s="46"/>
    </row>
    <row r="6" spans="1:20" x14ac:dyDescent="0.2">
      <c r="A6" s="38"/>
      <c r="B6" s="39" t="s">
        <v>1</v>
      </c>
      <c r="C6" s="40" t="s">
        <v>2</v>
      </c>
      <c r="D6" s="39" t="s">
        <v>1</v>
      </c>
      <c r="E6" s="40" t="s">
        <v>2</v>
      </c>
      <c r="F6" s="41" t="s">
        <v>1</v>
      </c>
      <c r="G6" s="40" t="s">
        <v>2</v>
      </c>
      <c r="H6" s="39" t="s">
        <v>1</v>
      </c>
      <c r="I6" s="42" t="s">
        <v>2</v>
      </c>
      <c r="L6" s="22" t="s">
        <v>5</v>
      </c>
      <c r="M6" s="17">
        <v>573</v>
      </c>
      <c r="N6" s="28">
        <f>M6/M8</f>
        <v>0.48354430379746838</v>
      </c>
      <c r="O6" s="17">
        <v>467</v>
      </c>
      <c r="P6" s="28">
        <f>O6/O8</f>
        <v>0.49733759318423854</v>
      </c>
      <c r="Q6" s="63">
        <v>7</v>
      </c>
      <c r="R6" s="28">
        <f>Q6/Q8</f>
        <v>0.5</v>
      </c>
      <c r="S6" s="17">
        <f>M6+O6+Q6</f>
        <v>1047</v>
      </c>
      <c r="T6" s="29">
        <f>S6/S8</f>
        <v>0.48971000935453696</v>
      </c>
    </row>
    <row r="7" spans="1:20" x14ac:dyDescent="0.2">
      <c r="A7" s="43" t="s">
        <v>4</v>
      </c>
      <c r="B7" s="44"/>
      <c r="C7" s="44"/>
      <c r="D7" s="44"/>
      <c r="E7" s="44"/>
      <c r="F7" s="45"/>
      <c r="G7" s="44"/>
      <c r="H7" s="44"/>
      <c r="I7" s="46"/>
      <c r="L7" s="23" t="s">
        <v>6</v>
      </c>
      <c r="M7" s="19">
        <v>612</v>
      </c>
      <c r="N7" s="30">
        <f>M7/M8</f>
        <v>0.51645569620253162</v>
      </c>
      <c r="O7" s="19">
        <v>472</v>
      </c>
      <c r="P7" s="30">
        <f>O7/O8</f>
        <v>0.50266240681576146</v>
      </c>
      <c r="Q7" s="64">
        <v>7</v>
      </c>
      <c r="R7" s="30">
        <f>Q7/Q8</f>
        <v>0.5</v>
      </c>
      <c r="S7" s="19">
        <f>M7+O7+Q7</f>
        <v>1091</v>
      </c>
      <c r="T7" s="31">
        <f>S7/S8</f>
        <v>0.5102899906454631</v>
      </c>
    </row>
    <row r="8" spans="1:20" x14ac:dyDescent="0.2">
      <c r="A8" s="22" t="s">
        <v>5</v>
      </c>
      <c r="B8" s="17">
        <v>509</v>
      </c>
      <c r="C8" s="47">
        <f>B8/B10</f>
        <v>0.51155778894472359</v>
      </c>
      <c r="D8" s="17">
        <v>692</v>
      </c>
      <c r="E8" s="47">
        <f>D8/D10</f>
        <v>0.57427385892116178</v>
      </c>
      <c r="F8" s="17">
        <v>3</v>
      </c>
      <c r="G8" s="47">
        <f>F8/F10</f>
        <v>0.375</v>
      </c>
      <c r="H8" s="17">
        <f>(B8+D8+F8)</f>
        <v>1204</v>
      </c>
      <c r="I8" s="48">
        <f>H8/H10</f>
        <v>0.54528985507246375</v>
      </c>
      <c r="K8" s="16"/>
      <c r="L8" s="24" t="s">
        <v>7</v>
      </c>
      <c r="M8" s="20">
        <f>SUM(M6:M7)</f>
        <v>1185</v>
      </c>
      <c r="N8" s="32">
        <f>SUM(N6:N7)</f>
        <v>1</v>
      </c>
      <c r="O8" s="20">
        <f>O6+O7</f>
        <v>939</v>
      </c>
      <c r="P8" s="32">
        <f>SUM(P6:P7)</f>
        <v>1</v>
      </c>
      <c r="Q8" s="65">
        <f>SUM(Q6:Q7)</f>
        <v>14</v>
      </c>
      <c r="R8" s="32">
        <f>SUM(R6:R7)</f>
        <v>1</v>
      </c>
      <c r="S8" s="20">
        <f>M8+O8+Q8</f>
        <v>2138</v>
      </c>
      <c r="T8" s="33">
        <f>SUM(T6:T7)</f>
        <v>1</v>
      </c>
    </row>
    <row r="9" spans="1:20" x14ac:dyDescent="0.2">
      <c r="A9" s="23" t="s">
        <v>6</v>
      </c>
      <c r="B9" s="17">
        <v>486</v>
      </c>
      <c r="C9" s="49">
        <f>B9/B10</f>
        <v>0.48844221105527641</v>
      </c>
      <c r="D9" s="17">
        <v>513</v>
      </c>
      <c r="E9" s="49">
        <f>D9/D10</f>
        <v>0.42572614107883816</v>
      </c>
      <c r="F9" s="17">
        <v>5</v>
      </c>
      <c r="G9" s="49">
        <f>F9/F10</f>
        <v>0.625</v>
      </c>
      <c r="H9" s="17">
        <f>(B9+D9+F9)</f>
        <v>1004</v>
      </c>
      <c r="I9" s="50">
        <f>H9/H10</f>
        <v>0.45471014492753625</v>
      </c>
      <c r="K9" s="16"/>
      <c r="L9" s="43" t="s">
        <v>8</v>
      </c>
      <c r="M9" s="44"/>
      <c r="N9" s="44"/>
      <c r="O9" s="44"/>
      <c r="P9" s="44"/>
      <c r="Q9" s="44"/>
      <c r="R9" s="44"/>
      <c r="S9" s="44"/>
      <c r="T9" s="46"/>
    </row>
    <row r="10" spans="1:20" x14ac:dyDescent="0.2">
      <c r="A10" s="24" t="s">
        <v>7</v>
      </c>
      <c r="B10" s="20">
        <f t="shared" ref="B10:I10" si="0">SUM(B8:B9)</f>
        <v>995</v>
      </c>
      <c r="C10" s="32">
        <f t="shared" si="0"/>
        <v>1</v>
      </c>
      <c r="D10" s="20">
        <f t="shared" si="0"/>
        <v>1205</v>
      </c>
      <c r="E10" s="32">
        <f t="shared" si="0"/>
        <v>1</v>
      </c>
      <c r="F10" s="20">
        <f t="shared" si="0"/>
        <v>8</v>
      </c>
      <c r="G10" s="32">
        <f t="shared" si="0"/>
        <v>1</v>
      </c>
      <c r="H10" s="20">
        <f t="shared" si="0"/>
        <v>2208</v>
      </c>
      <c r="I10" s="33">
        <f t="shared" si="0"/>
        <v>1</v>
      </c>
      <c r="K10" s="16"/>
      <c r="L10" s="22" t="s">
        <v>47</v>
      </c>
      <c r="M10" s="18">
        <v>5</v>
      </c>
      <c r="N10" s="28">
        <f>M10/M19</f>
        <v>4.2194092827004216E-3</v>
      </c>
      <c r="O10" s="18">
        <v>2</v>
      </c>
      <c r="P10" s="28">
        <f>O10/O19</f>
        <v>2.1299254526091589E-3</v>
      </c>
      <c r="Q10" s="63">
        <v>0</v>
      </c>
      <c r="R10" s="28">
        <f>Q10/Q19</f>
        <v>0</v>
      </c>
      <c r="S10" s="17">
        <f t="shared" ref="S10:S18" si="1">M10+O10+Q10</f>
        <v>7</v>
      </c>
      <c r="T10" s="29">
        <f>S10/S19</f>
        <v>3.2740879326473341E-3</v>
      </c>
    </row>
    <row r="11" spans="1:20" x14ac:dyDescent="0.2">
      <c r="A11" s="43" t="s">
        <v>8</v>
      </c>
      <c r="B11" s="44"/>
      <c r="C11" s="44"/>
      <c r="D11" s="44"/>
      <c r="E11" s="44"/>
      <c r="F11" s="44"/>
      <c r="G11" s="44"/>
      <c r="H11" s="44"/>
      <c r="I11" s="46"/>
      <c r="L11" s="23" t="s">
        <v>11</v>
      </c>
      <c r="M11" s="1">
        <v>48</v>
      </c>
      <c r="N11" s="30">
        <f>M11/M19</f>
        <v>4.0506329113924051E-2</v>
      </c>
      <c r="O11" s="1">
        <v>49</v>
      </c>
      <c r="P11" s="30">
        <f>O11/O19</f>
        <v>5.2183173588924388E-2</v>
      </c>
      <c r="Q11" s="64">
        <v>0</v>
      </c>
      <c r="R11" s="30">
        <f>Q11/Q19</f>
        <v>0</v>
      </c>
      <c r="S11" s="19">
        <f t="shared" si="1"/>
        <v>97</v>
      </c>
      <c r="T11" s="31">
        <f>S11/S19</f>
        <v>4.5369504209541625E-2</v>
      </c>
    </row>
    <row r="12" spans="1:20" x14ac:dyDescent="0.2">
      <c r="A12" s="22" t="s">
        <v>47</v>
      </c>
      <c r="B12" s="17">
        <v>1</v>
      </c>
      <c r="C12" s="47">
        <f>B12/B21</f>
        <v>1.0050251256281408E-3</v>
      </c>
      <c r="D12" s="17">
        <v>1</v>
      </c>
      <c r="E12" s="47">
        <f>D12/D21</f>
        <v>8.2987551867219915E-4</v>
      </c>
      <c r="F12" s="17">
        <v>0</v>
      </c>
      <c r="G12" s="47">
        <f>F12/F21</f>
        <v>0</v>
      </c>
      <c r="H12" s="17">
        <f t="shared" ref="H12:H20" si="2">(B12+D12+F12)</f>
        <v>2</v>
      </c>
      <c r="I12" s="48">
        <f>H12/H21</f>
        <v>9.0579710144927537E-4</v>
      </c>
      <c r="K12" s="16"/>
      <c r="L12" s="23" t="s">
        <v>48</v>
      </c>
      <c r="M12" s="1">
        <v>133</v>
      </c>
      <c r="N12" s="30">
        <f>M12/M19</f>
        <v>0.11223628691983123</v>
      </c>
      <c r="O12" s="1">
        <v>80</v>
      </c>
      <c r="P12" s="30">
        <f>O12/O19</f>
        <v>8.5197018104366348E-2</v>
      </c>
      <c r="Q12" s="64">
        <v>3</v>
      </c>
      <c r="R12" s="30">
        <f>Q12/Q19</f>
        <v>0.21428571428571427</v>
      </c>
      <c r="S12" s="19">
        <f t="shared" si="1"/>
        <v>216</v>
      </c>
      <c r="T12" s="31">
        <f>S12/S19</f>
        <v>0.10102899906454631</v>
      </c>
    </row>
    <row r="13" spans="1:20" x14ac:dyDescent="0.2">
      <c r="A13" s="23" t="s">
        <v>11</v>
      </c>
      <c r="B13" s="17">
        <v>58</v>
      </c>
      <c r="C13" s="49">
        <f>B13/B21</f>
        <v>5.8291457286432161E-2</v>
      </c>
      <c r="D13" s="17">
        <v>54</v>
      </c>
      <c r="E13" s="49">
        <f>D13/D21</f>
        <v>4.4813278008298756E-2</v>
      </c>
      <c r="F13" s="17">
        <v>0</v>
      </c>
      <c r="G13" s="49">
        <f>F13/F21</f>
        <v>0</v>
      </c>
      <c r="H13" s="17">
        <f t="shared" si="2"/>
        <v>112</v>
      </c>
      <c r="I13" s="50">
        <f>H13/H21</f>
        <v>5.0724637681159424E-2</v>
      </c>
      <c r="K13" s="16"/>
      <c r="L13" s="23" t="s">
        <v>49</v>
      </c>
      <c r="M13" s="1">
        <v>49</v>
      </c>
      <c r="N13" s="30">
        <f>M13/M19</f>
        <v>4.1350210970464138E-2</v>
      </c>
      <c r="O13" s="1">
        <v>18</v>
      </c>
      <c r="P13" s="30">
        <f>O13/O19</f>
        <v>1.9169329073482427E-2</v>
      </c>
      <c r="Q13" s="64">
        <v>0</v>
      </c>
      <c r="R13" s="30">
        <f>Q13/Q19</f>
        <v>0</v>
      </c>
      <c r="S13" s="19">
        <f t="shared" si="1"/>
        <v>67</v>
      </c>
      <c r="T13" s="31">
        <f>S13/S19</f>
        <v>3.1337698783910198E-2</v>
      </c>
    </row>
    <row r="14" spans="1:20" x14ac:dyDescent="0.2">
      <c r="A14" s="23" t="s">
        <v>48</v>
      </c>
      <c r="B14" s="17">
        <v>103</v>
      </c>
      <c r="C14" s="49">
        <f>B14/B21</f>
        <v>0.10351758793969849</v>
      </c>
      <c r="D14" s="17">
        <v>86</v>
      </c>
      <c r="E14" s="49">
        <f>D14/D21</f>
        <v>7.1369294605809125E-2</v>
      </c>
      <c r="F14" s="17">
        <v>1</v>
      </c>
      <c r="G14" s="49">
        <f>F14/F21</f>
        <v>0.125</v>
      </c>
      <c r="H14" s="17">
        <f t="shared" si="2"/>
        <v>190</v>
      </c>
      <c r="I14" s="50">
        <f>H14/H21</f>
        <v>8.6050724637681153E-2</v>
      </c>
      <c r="K14" s="16"/>
      <c r="L14" s="23" t="s">
        <v>50</v>
      </c>
      <c r="M14" s="1">
        <v>2</v>
      </c>
      <c r="N14" s="30">
        <f>M14/M19</f>
        <v>1.6877637130801688E-3</v>
      </c>
      <c r="O14" s="1">
        <v>2</v>
      </c>
      <c r="P14" s="30">
        <f>O14/O19</f>
        <v>2.1299254526091589E-3</v>
      </c>
      <c r="Q14" s="64">
        <v>0</v>
      </c>
      <c r="R14" s="30">
        <f>Q14/Q19</f>
        <v>0</v>
      </c>
      <c r="S14" s="19">
        <f t="shared" si="1"/>
        <v>4</v>
      </c>
      <c r="T14" s="31">
        <f>S14/S19</f>
        <v>1.8709073900841909E-3</v>
      </c>
    </row>
    <row r="15" spans="1:20" x14ac:dyDescent="0.2">
      <c r="A15" s="23" t="s">
        <v>49</v>
      </c>
      <c r="B15" s="17">
        <v>49</v>
      </c>
      <c r="C15" s="49">
        <f>B15/B21</f>
        <v>4.9246231155778891E-2</v>
      </c>
      <c r="D15" s="17">
        <v>34</v>
      </c>
      <c r="E15" s="49">
        <f>D15/D21</f>
        <v>2.8215767634854772E-2</v>
      </c>
      <c r="F15" s="17">
        <v>0</v>
      </c>
      <c r="G15" s="49">
        <f>F15/F21</f>
        <v>0</v>
      </c>
      <c r="H15" s="17">
        <f t="shared" si="2"/>
        <v>83</v>
      </c>
      <c r="I15" s="50">
        <f>H15/H21</f>
        <v>3.7590579710144928E-2</v>
      </c>
      <c r="K15" s="16"/>
      <c r="L15" s="23" t="s">
        <v>13</v>
      </c>
      <c r="M15" s="19">
        <v>848</v>
      </c>
      <c r="N15" s="30">
        <f>M15/M19</f>
        <v>0.71561181434599153</v>
      </c>
      <c r="O15" s="19">
        <v>665</v>
      </c>
      <c r="P15" s="30">
        <f>O15/O19</f>
        <v>0.70820021299254521</v>
      </c>
      <c r="Q15" s="64">
        <v>11</v>
      </c>
      <c r="R15" s="30">
        <f>Q15/Q19</f>
        <v>0.7857142857142857</v>
      </c>
      <c r="S15" s="19">
        <f t="shared" si="1"/>
        <v>1524</v>
      </c>
      <c r="T15" s="31">
        <f>S15/S19</f>
        <v>0.71281571562207668</v>
      </c>
    </row>
    <row r="16" spans="1:20" x14ac:dyDescent="0.2">
      <c r="A16" s="23" t="s">
        <v>50</v>
      </c>
      <c r="B16" s="17">
        <v>1</v>
      </c>
      <c r="C16" s="49">
        <f>B16/B21</f>
        <v>1.0050251256281408E-3</v>
      </c>
      <c r="D16" s="17">
        <v>0</v>
      </c>
      <c r="E16" s="49">
        <f>D16/D21</f>
        <v>0</v>
      </c>
      <c r="F16" s="17">
        <v>0</v>
      </c>
      <c r="G16" s="49">
        <f>F16/F21</f>
        <v>0</v>
      </c>
      <c r="H16" s="17">
        <f t="shared" si="2"/>
        <v>1</v>
      </c>
      <c r="I16" s="50">
        <f>H16/H21</f>
        <v>4.5289855072463769E-4</v>
      </c>
      <c r="K16" s="16"/>
      <c r="L16" s="23" t="s">
        <v>51</v>
      </c>
      <c r="M16" s="19">
        <v>28</v>
      </c>
      <c r="N16" s="30">
        <f>M16/M19</f>
        <v>2.3628691983122362E-2</v>
      </c>
      <c r="O16" s="19">
        <v>11</v>
      </c>
      <c r="P16" s="30">
        <f>O16/O19</f>
        <v>1.1714589989350373E-2</v>
      </c>
      <c r="Q16" s="64">
        <v>0</v>
      </c>
      <c r="R16" s="30">
        <f>Q16/Q19</f>
        <v>0</v>
      </c>
      <c r="S16" s="19">
        <f t="shared" si="1"/>
        <v>39</v>
      </c>
      <c r="T16" s="31">
        <f>S16/S19</f>
        <v>1.824134705332086E-2</v>
      </c>
    </row>
    <row r="17" spans="1:20" x14ac:dyDescent="0.2">
      <c r="A17" s="23" t="s">
        <v>13</v>
      </c>
      <c r="B17" s="17">
        <v>688</v>
      </c>
      <c r="C17" s="49">
        <f>B17/B21</f>
        <v>0.69145728643216076</v>
      </c>
      <c r="D17" s="17">
        <v>519</v>
      </c>
      <c r="E17" s="49">
        <f>D17/D21</f>
        <v>0.43070539419087139</v>
      </c>
      <c r="F17" s="17">
        <v>6</v>
      </c>
      <c r="G17" s="49">
        <f>F17/F21</f>
        <v>0.75</v>
      </c>
      <c r="H17" s="17">
        <f t="shared" si="2"/>
        <v>1213</v>
      </c>
      <c r="I17" s="50">
        <f>H17/H21</f>
        <v>0.54936594202898548</v>
      </c>
      <c r="K17" s="16"/>
      <c r="L17" s="23" t="s">
        <v>52</v>
      </c>
      <c r="M17" s="1">
        <v>18</v>
      </c>
      <c r="N17" s="30">
        <f>M17/M19</f>
        <v>1.5189873417721518E-2</v>
      </c>
      <c r="O17" s="1">
        <v>84</v>
      </c>
      <c r="P17" s="30">
        <f>O17/O19</f>
        <v>8.9456869009584661E-2</v>
      </c>
      <c r="Q17" s="64">
        <v>0</v>
      </c>
      <c r="R17" s="30">
        <f>Q17/Q19</f>
        <v>0</v>
      </c>
      <c r="S17" s="19">
        <f t="shared" si="1"/>
        <v>102</v>
      </c>
      <c r="T17" s="31">
        <f>S17/S19</f>
        <v>4.7708138447146865E-2</v>
      </c>
    </row>
    <row r="18" spans="1:20" x14ac:dyDescent="0.2">
      <c r="A18" s="23" t="s">
        <v>51</v>
      </c>
      <c r="B18" s="17">
        <v>17</v>
      </c>
      <c r="C18" s="49">
        <f>B18/B21</f>
        <v>1.7085427135678392E-2</v>
      </c>
      <c r="D18" s="17">
        <v>12</v>
      </c>
      <c r="E18" s="49">
        <f>D18/D21</f>
        <v>9.9585062240663894E-3</v>
      </c>
      <c r="F18" s="17">
        <v>1</v>
      </c>
      <c r="G18" s="49">
        <f>F18/F21</f>
        <v>0.125</v>
      </c>
      <c r="H18" s="17">
        <f t="shared" si="2"/>
        <v>30</v>
      </c>
      <c r="I18" s="50">
        <f>H18/H21</f>
        <v>1.358695652173913E-2</v>
      </c>
      <c r="K18" s="16"/>
      <c r="L18" s="53" t="s">
        <v>53</v>
      </c>
      <c r="M18" s="21">
        <v>54</v>
      </c>
      <c r="N18" s="30">
        <f>M18/M19</f>
        <v>4.5569620253164557E-2</v>
      </c>
      <c r="O18" s="21">
        <v>28</v>
      </c>
      <c r="P18" s="30">
        <f>O18/O19</f>
        <v>2.9818956336528223E-2</v>
      </c>
      <c r="Q18" s="65">
        <v>0</v>
      </c>
      <c r="R18" s="30">
        <f>Q18/Q19</f>
        <v>0</v>
      </c>
      <c r="S18" s="20">
        <f t="shared" si="1"/>
        <v>82</v>
      </c>
      <c r="T18" s="33">
        <f>S18/S19</f>
        <v>3.8353601496725911E-2</v>
      </c>
    </row>
    <row r="19" spans="1:20" x14ac:dyDescent="0.2">
      <c r="A19" s="23" t="s">
        <v>52</v>
      </c>
      <c r="B19" s="17">
        <v>41</v>
      </c>
      <c r="C19" s="49">
        <f>B19/B21</f>
        <v>4.1206030150753768E-2</v>
      </c>
      <c r="D19" s="17">
        <v>467</v>
      </c>
      <c r="E19" s="49">
        <f>D19/D21</f>
        <v>0.38755186721991702</v>
      </c>
      <c r="F19" s="17">
        <v>0</v>
      </c>
      <c r="G19" s="49">
        <f>F19/F21</f>
        <v>0</v>
      </c>
      <c r="H19" s="17">
        <f t="shared" si="2"/>
        <v>508</v>
      </c>
      <c r="I19" s="50">
        <f>H19/H21</f>
        <v>0.23007246376811594</v>
      </c>
      <c r="K19" s="16"/>
      <c r="L19" s="24" t="s">
        <v>7</v>
      </c>
      <c r="M19" s="20">
        <f t="shared" ref="M19:T19" si="3">SUM(M10:M18)</f>
        <v>1185</v>
      </c>
      <c r="N19" s="32">
        <f t="shared" si="3"/>
        <v>0.99999999999999989</v>
      </c>
      <c r="O19" s="20">
        <f t="shared" si="3"/>
        <v>939</v>
      </c>
      <c r="P19" s="32">
        <f t="shared" si="3"/>
        <v>0.99999999999999989</v>
      </c>
      <c r="Q19" s="65">
        <f t="shared" si="3"/>
        <v>14</v>
      </c>
      <c r="R19" s="32">
        <f t="shared" si="3"/>
        <v>1</v>
      </c>
      <c r="S19" s="20">
        <f t="shared" si="3"/>
        <v>2138</v>
      </c>
      <c r="T19" s="33">
        <f t="shared" si="3"/>
        <v>0.99999999999999989</v>
      </c>
    </row>
    <row r="20" spans="1:20" x14ac:dyDescent="0.2">
      <c r="A20" s="53" t="s">
        <v>53</v>
      </c>
      <c r="B20" s="17">
        <v>37</v>
      </c>
      <c r="C20" s="49">
        <f>B20/B21</f>
        <v>3.7185929648241203E-2</v>
      </c>
      <c r="D20" s="17">
        <v>32</v>
      </c>
      <c r="E20" s="49">
        <f>D20/D21</f>
        <v>2.6556016597510373E-2</v>
      </c>
      <c r="F20" s="17">
        <v>0</v>
      </c>
      <c r="G20" s="49">
        <f>F20/F21</f>
        <v>0</v>
      </c>
      <c r="H20" s="17">
        <f t="shared" si="2"/>
        <v>69</v>
      </c>
      <c r="I20" s="50">
        <f>H20/H21</f>
        <v>3.125E-2</v>
      </c>
      <c r="K20" s="16"/>
      <c r="L20" s="43" t="s">
        <v>15</v>
      </c>
      <c r="M20" s="44"/>
      <c r="N20" s="44"/>
      <c r="O20" s="44"/>
      <c r="P20" s="44"/>
      <c r="Q20" s="44"/>
      <c r="R20" s="44"/>
      <c r="S20" s="44"/>
      <c r="T20" s="46"/>
    </row>
    <row r="21" spans="1:20" x14ac:dyDescent="0.2">
      <c r="A21" s="24" t="s">
        <v>7</v>
      </c>
      <c r="B21" s="20">
        <f t="shared" ref="B21:I21" si="4">SUM(B12:B20)</f>
        <v>995</v>
      </c>
      <c r="C21" s="51">
        <f t="shared" si="4"/>
        <v>0.99999999999999989</v>
      </c>
      <c r="D21" s="20">
        <f t="shared" si="4"/>
        <v>1205</v>
      </c>
      <c r="E21" s="51">
        <f t="shared" si="4"/>
        <v>1</v>
      </c>
      <c r="F21" s="20">
        <f t="shared" si="4"/>
        <v>8</v>
      </c>
      <c r="G21" s="51">
        <f t="shared" si="4"/>
        <v>1</v>
      </c>
      <c r="H21" s="20">
        <f t="shared" si="4"/>
        <v>2208</v>
      </c>
      <c r="I21" s="52">
        <f t="shared" si="4"/>
        <v>1</v>
      </c>
      <c r="K21" s="16"/>
      <c r="L21" s="54" t="s">
        <v>16</v>
      </c>
      <c r="M21" s="18">
        <v>0</v>
      </c>
      <c r="N21" s="28">
        <f t="shared" ref="N21:N30" si="5">M21/$B$31</f>
        <v>0</v>
      </c>
      <c r="O21" s="18">
        <v>0</v>
      </c>
      <c r="P21" s="28">
        <f>O21/O31</f>
        <v>0</v>
      </c>
      <c r="Q21" s="63">
        <v>0</v>
      </c>
      <c r="R21" s="28">
        <f>Q21/Q31</f>
        <v>0</v>
      </c>
      <c r="S21" s="18">
        <f t="shared" ref="S21:S31" si="6">M21+O21+Q21</f>
        <v>0</v>
      </c>
      <c r="T21" s="29">
        <f>S21/S31</f>
        <v>0</v>
      </c>
    </row>
    <row r="22" spans="1:20" x14ac:dyDescent="0.2">
      <c r="A22" s="43" t="s">
        <v>15</v>
      </c>
      <c r="B22" s="44"/>
      <c r="C22" s="44"/>
      <c r="D22" s="44"/>
      <c r="E22" s="44"/>
      <c r="F22" s="44"/>
      <c r="G22" s="44"/>
      <c r="H22" s="44"/>
      <c r="I22" s="46"/>
      <c r="L22" s="23" t="s">
        <v>17</v>
      </c>
      <c r="M22" s="1">
        <v>80</v>
      </c>
      <c r="N22" s="28">
        <f t="shared" si="5"/>
        <v>4.4444444444444446</v>
      </c>
      <c r="O22" s="1">
        <v>0</v>
      </c>
      <c r="P22" s="30">
        <f>O22/O31</f>
        <v>0</v>
      </c>
      <c r="Q22" s="64">
        <v>0</v>
      </c>
      <c r="R22" s="30">
        <f>Q22/Q31</f>
        <v>0</v>
      </c>
      <c r="S22" s="1">
        <f t="shared" si="6"/>
        <v>80</v>
      </c>
      <c r="T22" s="31">
        <f>S22/S31</f>
        <v>3.7418147801683815E-2</v>
      </c>
    </row>
    <row r="23" spans="1:20" x14ac:dyDescent="0.2">
      <c r="A23" s="54" t="s">
        <v>16</v>
      </c>
      <c r="B23" s="17">
        <v>1</v>
      </c>
      <c r="C23" s="47">
        <f>B23/B33</f>
        <v>1.0050251256281408E-3</v>
      </c>
      <c r="D23" s="17">
        <v>0</v>
      </c>
      <c r="E23" s="47">
        <f>D23/D33</f>
        <v>0</v>
      </c>
      <c r="F23" s="17">
        <v>0</v>
      </c>
      <c r="G23" s="47">
        <f>F23/F33</f>
        <v>0</v>
      </c>
      <c r="H23" s="17">
        <f t="shared" ref="H23:H32" si="7">(B23+D23+F23)</f>
        <v>1</v>
      </c>
      <c r="I23" s="48">
        <f>H23/H33</f>
        <v>4.5289855072463769E-4</v>
      </c>
      <c r="K23" s="16"/>
      <c r="L23" s="23" t="s">
        <v>18</v>
      </c>
      <c r="M23" s="1">
        <v>265</v>
      </c>
      <c r="N23" s="28">
        <f t="shared" si="5"/>
        <v>14.722222222222221</v>
      </c>
      <c r="O23" s="1">
        <v>6</v>
      </c>
      <c r="P23" s="30">
        <f>O23/O31</f>
        <v>6.3897763578274758E-3</v>
      </c>
      <c r="Q23" s="64">
        <v>0</v>
      </c>
      <c r="R23" s="30">
        <f>Q23/Q31</f>
        <v>0</v>
      </c>
      <c r="S23" s="18">
        <f t="shared" si="6"/>
        <v>271</v>
      </c>
      <c r="T23" s="31">
        <f>S23/S31</f>
        <v>0.12675397567820393</v>
      </c>
    </row>
    <row r="24" spans="1:20" x14ac:dyDescent="0.2">
      <c r="A24" s="23" t="s">
        <v>17</v>
      </c>
      <c r="B24" s="17">
        <v>61</v>
      </c>
      <c r="C24" s="47">
        <f>B24/B33</f>
        <v>6.1306532663316586E-2</v>
      </c>
      <c r="D24" s="17">
        <v>0</v>
      </c>
      <c r="E24" s="47">
        <f>D24/D33</f>
        <v>0</v>
      </c>
      <c r="F24" s="17">
        <v>0</v>
      </c>
      <c r="G24" s="47">
        <f>F24/F33</f>
        <v>0</v>
      </c>
      <c r="H24" s="17">
        <f t="shared" si="7"/>
        <v>61</v>
      </c>
      <c r="I24" s="48">
        <f>H24/H33</f>
        <v>2.76268115942029E-2</v>
      </c>
      <c r="K24" s="16"/>
      <c r="L24" s="23" t="s">
        <v>19</v>
      </c>
      <c r="M24" s="1">
        <v>263</v>
      </c>
      <c r="N24" s="28">
        <f t="shared" si="5"/>
        <v>14.611111111111111</v>
      </c>
      <c r="O24" s="1">
        <v>199</v>
      </c>
      <c r="P24" s="30">
        <f>O24/O31</f>
        <v>0.21192758253461128</v>
      </c>
      <c r="Q24" s="64">
        <v>0</v>
      </c>
      <c r="R24" s="30">
        <f>Q24/Q31</f>
        <v>0</v>
      </c>
      <c r="S24" s="18">
        <f t="shared" si="6"/>
        <v>462</v>
      </c>
      <c r="T24" s="31">
        <f>S24/S31</f>
        <v>0.21608980355472404</v>
      </c>
    </row>
    <row r="25" spans="1:20" x14ac:dyDescent="0.2">
      <c r="A25" s="23" t="s">
        <v>18</v>
      </c>
      <c r="B25" s="17">
        <v>195</v>
      </c>
      <c r="C25" s="47">
        <f>B25/B33</f>
        <v>0.19597989949748743</v>
      </c>
      <c r="D25" s="17">
        <v>18</v>
      </c>
      <c r="E25" s="47">
        <f>D25/D33</f>
        <v>1.4937759336099586E-2</v>
      </c>
      <c r="F25" s="17">
        <v>0</v>
      </c>
      <c r="G25" s="47">
        <f>F25/F33</f>
        <v>0</v>
      </c>
      <c r="H25" s="17">
        <f t="shared" si="7"/>
        <v>213</v>
      </c>
      <c r="I25" s="48">
        <f>H25/H33</f>
        <v>9.6467391304347824E-2</v>
      </c>
      <c r="K25" s="16"/>
      <c r="L25" s="23" t="s">
        <v>20</v>
      </c>
      <c r="M25" s="1">
        <v>202</v>
      </c>
      <c r="N25" s="28">
        <f t="shared" si="5"/>
        <v>11.222222222222221</v>
      </c>
      <c r="O25" s="1">
        <v>250</v>
      </c>
      <c r="P25" s="30">
        <f>O25/O31</f>
        <v>0.26624068157614483</v>
      </c>
      <c r="Q25" s="64">
        <v>2</v>
      </c>
      <c r="R25" s="30">
        <f>Q25/Q31</f>
        <v>0.14285714285714285</v>
      </c>
      <c r="S25" s="18">
        <f t="shared" si="6"/>
        <v>454</v>
      </c>
      <c r="T25" s="31">
        <f>S25/S31</f>
        <v>0.21234798877455566</v>
      </c>
    </row>
    <row r="26" spans="1:20" x14ac:dyDescent="0.2">
      <c r="A26" s="23" t="s">
        <v>19</v>
      </c>
      <c r="B26" s="17">
        <v>240</v>
      </c>
      <c r="C26" s="47">
        <f>B26/B33</f>
        <v>0.24120603015075376</v>
      </c>
      <c r="D26" s="17">
        <v>397</v>
      </c>
      <c r="E26" s="47">
        <f>D26/D33</f>
        <v>0.32946058091286307</v>
      </c>
      <c r="F26" s="17">
        <v>0</v>
      </c>
      <c r="G26" s="47">
        <f>F26/F33</f>
        <v>0</v>
      </c>
      <c r="H26" s="17">
        <f t="shared" si="7"/>
        <v>637</v>
      </c>
      <c r="I26" s="48">
        <f>H26/H33</f>
        <v>0.28849637681159418</v>
      </c>
      <c r="K26" s="16"/>
      <c r="L26" s="23" t="s">
        <v>21</v>
      </c>
      <c r="M26" s="1">
        <v>145</v>
      </c>
      <c r="N26" s="28">
        <f t="shared" si="5"/>
        <v>8.0555555555555554</v>
      </c>
      <c r="O26" s="1">
        <v>177</v>
      </c>
      <c r="P26" s="30">
        <f>O26/O31</f>
        <v>0.18849840255591055</v>
      </c>
      <c r="Q26" s="64">
        <v>4</v>
      </c>
      <c r="R26" s="30">
        <f>Q26/Q31</f>
        <v>0.2857142857142857</v>
      </c>
      <c r="S26" s="18">
        <f t="shared" si="6"/>
        <v>326</v>
      </c>
      <c r="T26" s="31">
        <f>S26/S31</f>
        <v>0.15247895229186156</v>
      </c>
    </row>
    <row r="27" spans="1:20" x14ac:dyDescent="0.2">
      <c r="A27" s="23" t="s">
        <v>20</v>
      </c>
      <c r="B27" s="17">
        <v>179</v>
      </c>
      <c r="C27" s="47">
        <f>B27/B33</f>
        <v>0.17989949748743719</v>
      </c>
      <c r="D27" s="17">
        <v>326</v>
      </c>
      <c r="E27" s="47">
        <f>D27/D33</f>
        <v>0.27053941908713691</v>
      </c>
      <c r="F27" s="17">
        <v>0</v>
      </c>
      <c r="G27" s="47">
        <f>F27/F33</f>
        <v>0</v>
      </c>
      <c r="H27" s="17">
        <f t="shared" si="7"/>
        <v>505</v>
      </c>
      <c r="I27" s="48">
        <f>H27/H33</f>
        <v>0.22871376811594202</v>
      </c>
      <c r="K27" s="16"/>
      <c r="L27" s="23" t="s">
        <v>22</v>
      </c>
      <c r="M27" s="1">
        <v>79</v>
      </c>
      <c r="N27" s="28">
        <f t="shared" si="5"/>
        <v>4.3888888888888893</v>
      </c>
      <c r="O27" s="1">
        <v>107</v>
      </c>
      <c r="P27" s="30">
        <f>O27/O31</f>
        <v>0.11395101171458999</v>
      </c>
      <c r="Q27" s="64">
        <v>1</v>
      </c>
      <c r="R27" s="30">
        <f>Q27/Q31</f>
        <v>7.1428571428571425E-2</v>
      </c>
      <c r="S27" s="18">
        <f t="shared" si="6"/>
        <v>187</v>
      </c>
      <c r="T27" s="31">
        <f>S27/S31</f>
        <v>8.7464920486435921E-2</v>
      </c>
    </row>
    <row r="28" spans="1:20" x14ac:dyDescent="0.2">
      <c r="A28" s="23" t="s">
        <v>21</v>
      </c>
      <c r="B28" s="17">
        <v>131</v>
      </c>
      <c r="C28" s="47">
        <f>B28/B33</f>
        <v>0.13165829145728644</v>
      </c>
      <c r="D28" s="17">
        <v>176</v>
      </c>
      <c r="E28" s="47">
        <f>D28/D33</f>
        <v>0.14605809128630706</v>
      </c>
      <c r="F28" s="17">
        <v>1</v>
      </c>
      <c r="G28" s="47">
        <f>F28/F33</f>
        <v>0.125</v>
      </c>
      <c r="H28" s="17">
        <f t="shared" si="7"/>
        <v>308</v>
      </c>
      <c r="I28" s="48">
        <f>H28/H33</f>
        <v>0.13949275362318841</v>
      </c>
      <c r="K28" s="16"/>
      <c r="L28" s="23" t="s">
        <v>23</v>
      </c>
      <c r="M28" s="1">
        <v>103</v>
      </c>
      <c r="N28" s="28">
        <f t="shared" si="5"/>
        <v>5.7222222222222223</v>
      </c>
      <c r="O28" s="1">
        <v>130</v>
      </c>
      <c r="P28" s="30">
        <f>O28/O31</f>
        <v>0.13844515441959532</v>
      </c>
      <c r="Q28" s="64">
        <v>6</v>
      </c>
      <c r="R28" s="30">
        <f>Q28/Q31</f>
        <v>0.42857142857142855</v>
      </c>
      <c r="S28" s="18">
        <f t="shared" si="6"/>
        <v>239</v>
      </c>
      <c r="T28" s="31">
        <f>S28/S31</f>
        <v>0.11178671655753041</v>
      </c>
    </row>
    <row r="29" spans="1:20" x14ac:dyDescent="0.2">
      <c r="A29" s="23" t="s">
        <v>22</v>
      </c>
      <c r="B29" s="17">
        <v>87</v>
      </c>
      <c r="C29" s="47">
        <f>B29/B33</f>
        <v>8.7437185929648248E-2</v>
      </c>
      <c r="D29" s="17">
        <v>107</v>
      </c>
      <c r="E29" s="47">
        <f>D29/D33</f>
        <v>8.8796680497925315E-2</v>
      </c>
      <c r="F29" s="17">
        <v>3</v>
      </c>
      <c r="G29" s="47">
        <f>F29/F33</f>
        <v>0.375</v>
      </c>
      <c r="H29" s="17">
        <f t="shared" si="7"/>
        <v>197</v>
      </c>
      <c r="I29" s="48">
        <f>H29/H33</f>
        <v>8.9221014492753617E-2</v>
      </c>
      <c r="K29" s="16"/>
      <c r="L29" s="23" t="s">
        <v>24</v>
      </c>
      <c r="M29" s="1">
        <v>48</v>
      </c>
      <c r="N29" s="28">
        <f t="shared" si="5"/>
        <v>2.6666666666666665</v>
      </c>
      <c r="O29" s="1">
        <v>62</v>
      </c>
      <c r="P29" s="30">
        <f>O29/O31</f>
        <v>6.6027689030883921E-2</v>
      </c>
      <c r="Q29" s="64">
        <v>1</v>
      </c>
      <c r="R29" s="30">
        <f>Q29/Q31</f>
        <v>7.1428571428571425E-2</v>
      </c>
      <c r="S29" s="18">
        <f t="shared" si="6"/>
        <v>111</v>
      </c>
      <c r="T29" s="31">
        <f>S29/S31</f>
        <v>5.1917680074836298E-2</v>
      </c>
    </row>
    <row r="30" spans="1:20" x14ac:dyDescent="0.2">
      <c r="A30" s="23" t="s">
        <v>23</v>
      </c>
      <c r="B30" s="17">
        <v>81</v>
      </c>
      <c r="C30" s="47">
        <f>B30/B33</f>
        <v>8.1407035175879397E-2</v>
      </c>
      <c r="D30" s="17">
        <v>127</v>
      </c>
      <c r="E30" s="47">
        <f>D30/D33</f>
        <v>0.10539419087136929</v>
      </c>
      <c r="F30" s="17">
        <v>3</v>
      </c>
      <c r="G30" s="47">
        <f>F30/F33</f>
        <v>0.375</v>
      </c>
      <c r="H30" s="17">
        <f t="shared" si="7"/>
        <v>211</v>
      </c>
      <c r="I30" s="48">
        <f>H30/H33</f>
        <v>9.5561594202898545E-2</v>
      </c>
      <c r="K30" s="16"/>
      <c r="L30" s="23" t="s">
        <v>25</v>
      </c>
      <c r="M30" s="1">
        <v>0</v>
      </c>
      <c r="N30" s="28">
        <f t="shared" si="5"/>
        <v>0</v>
      </c>
      <c r="O30" s="1">
        <v>8</v>
      </c>
      <c r="P30" s="30">
        <f>O30/O31</f>
        <v>8.5197018104366355E-3</v>
      </c>
      <c r="Q30" s="64">
        <v>0</v>
      </c>
      <c r="R30" s="30">
        <f>Q30/Q31</f>
        <v>0</v>
      </c>
      <c r="S30" s="18">
        <f t="shared" si="6"/>
        <v>8</v>
      </c>
      <c r="T30" s="31">
        <f>S30/S31</f>
        <v>3.7418147801683817E-3</v>
      </c>
    </row>
    <row r="31" spans="1:20" x14ac:dyDescent="0.2">
      <c r="A31" s="23" t="s">
        <v>24</v>
      </c>
      <c r="B31" s="17">
        <v>18</v>
      </c>
      <c r="C31" s="47">
        <f>B31/B33</f>
        <v>1.8090452261306532E-2</v>
      </c>
      <c r="D31" s="17">
        <v>51</v>
      </c>
      <c r="E31" s="47">
        <f>D31/D33</f>
        <v>4.232365145228216E-2</v>
      </c>
      <c r="F31" s="17">
        <v>1</v>
      </c>
      <c r="G31" s="47">
        <f>F31/F33</f>
        <v>0.125</v>
      </c>
      <c r="H31" s="17">
        <f t="shared" si="7"/>
        <v>70</v>
      </c>
      <c r="I31" s="48">
        <f>H31/H33</f>
        <v>3.170289855072464E-2</v>
      </c>
      <c r="K31" s="16"/>
      <c r="L31" s="24" t="s">
        <v>7</v>
      </c>
      <c r="M31" s="20">
        <f t="shared" ref="M31:R31" si="8">SUM(M21:M30)</f>
        <v>1185</v>
      </c>
      <c r="N31" s="34">
        <f t="shared" si="8"/>
        <v>65.833333333333329</v>
      </c>
      <c r="O31" s="20">
        <f t="shared" si="8"/>
        <v>939</v>
      </c>
      <c r="P31" s="34">
        <f t="shared" si="8"/>
        <v>1</v>
      </c>
      <c r="Q31" s="66">
        <f t="shared" si="8"/>
        <v>14</v>
      </c>
      <c r="R31" s="32">
        <f t="shared" si="8"/>
        <v>1</v>
      </c>
      <c r="S31" s="17">
        <f t="shared" si="6"/>
        <v>2138</v>
      </c>
      <c r="T31" s="33">
        <f>SUM(T21:T30)</f>
        <v>1</v>
      </c>
    </row>
    <row r="32" spans="1:20" x14ac:dyDescent="0.2">
      <c r="A32" s="23" t="s">
        <v>25</v>
      </c>
      <c r="B32" s="17">
        <v>2</v>
      </c>
      <c r="C32" s="47">
        <f>B32/B33</f>
        <v>2.0100502512562816E-3</v>
      </c>
      <c r="D32" s="17">
        <v>3</v>
      </c>
      <c r="E32" s="47">
        <f>D32/D33</f>
        <v>2.4896265560165973E-3</v>
      </c>
      <c r="F32" s="17">
        <v>0</v>
      </c>
      <c r="G32" s="47">
        <f>F32/F33</f>
        <v>0</v>
      </c>
      <c r="H32" s="17">
        <f t="shared" si="7"/>
        <v>5</v>
      </c>
      <c r="I32" s="48">
        <f>H32/H33</f>
        <v>2.2644927536231885E-3</v>
      </c>
      <c r="K32" s="16"/>
      <c r="L32" s="43" t="s">
        <v>26</v>
      </c>
      <c r="M32" s="44"/>
      <c r="N32" s="44"/>
      <c r="O32" s="44"/>
      <c r="P32" s="44"/>
      <c r="Q32" s="45"/>
      <c r="R32" s="44"/>
      <c r="S32" s="44"/>
      <c r="T32" s="46"/>
    </row>
    <row r="33" spans="1:20" x14ac:dyDescent="0.2">
      <c r="A33" s="24" t="s">
        <v>7</v>
      </c>
      <c r="B33" s="20">
        <f t="shared" ref="B33:I33" si="9">SUM(B23:B32)</f>
        <v>995</v>
      </c>
      <c r="C33" s="32">
        <f t="shared" si="9"/>
        <v>1</v>
      </c>
      <c r="D33" s="20">
        <f t="shared" si="9"/>
        <v>1205</v>
      </c>
      <c r="E33" s="32">
        <f t="shared" si="9"/>
        <v>1</v>
      </c>
      <c r="F33" s="20">
        <f t="shared" si="9"/>
        <v>8</v>
      </c>
      <c r="G33" s="32">
        <f t="shared" si="9"/>
        <v>1</v>
      </c>
      <c r="H33" s="17">
        <f t="shared" si="9"/>
        <v>2208</v>
      </c>
      <c r="I33" s="33">
        <f t="shared" si="9"/>
        <v>1</v>
      </c>
      <c r="J33" s="16"/>
      <c r="K33" s="16"/>
      <c r="L33" s="22" t="s">
        <v>27</v>
      </c>
      <c r="M33" s="97">
        <v>28.36</v>
      </c>
      <c r="N33" s="98"/>
      <c r="O33" s="97">
        <v>33.17</v>
      </c>
      <c r="P33" s="98"/>
      <c r="Q33" s="97">
        <v>38.42</v>
      </c>
      <c r="R33" s="98"/>
      <c r="S33" s="97">
        <v>30.54</v>
      </c>
      <c r="T33" s="99"/>
    </row>
    <row r="34" spans="1:20" x14ac:dyDescent="0.2">
      <c r="A34" s="43" t="s">
        <v>26</v>
      </c>
      <c r="B34" s="44"/>
      <c r="C34" s="44"/>
      <c r="D34" s="44"/>
      <c r="E34" s="44"/>
      <c r="F34" s="45"/>
      <c r="G34" s="44"/>
      <c r="H34" s="44"/>
      <c r="I34" s="46"/>
      <c r="L34" s="25" t="s">
        <v>28</v>
      </c>
      <c r="M34" s="100">
        <v>9.15</v>
      </c>
      <c r="N34" s="101"/>
      <c r="O34" s="100">
        <v>9.66</v>
      </c>
      <c r="P34" s="101"/>
      <c r="Q34" s="100">
        <v>7.84</v>
      </c>
      <c r="R34" s="101"/>
      <c r="S34" s="100">
        <v>9.69</v>
      </c>
      <c r="T34" s="102"/>
    </row>
    <row r="35" spans="1:20" x14ac:dyDescent="0.2">
      <c r="A35" s="22" t="s">
        <v>27</v>
      </c>
      <c r="B35" s="97">
        <v>28.17</v>
      </c>
      <c r="C35" s="98"/>
      <c r="D35" s="97">
        <v>30.59</v>
      </c>
      <c r="E35" s="98"/>
      <c r="F35" s="97">
        <v>42.67</v>
      </c>
      <c r="G35" s="98"/>
      <c r="H35" s="97">
        <v>29.54</v>
      </c>
      <c r="I35" s="99"/>
      <c r="L35" s="43" t="s">
        <v>54</v>
      </c>
      <c r="M35" s="44"/>
      <c r="N35" s="44"/>
      <c r="O35" s="44"/>
      <c r="P35" s="44"/>
      <c r="Q35" s="45"/>
      <c r="R35" s="44"/>
      <c r="S35" s="44"/>
      <c r="T35" s="46"/>
    </row>
    <row r="36" spans="1:20" x14ac:dyDescent="0.2">
      <c r="A36" s="25" t="s">
        <v>28</v>
      </c>
      <c r="B36" s="100">
        <v>8.35</v>
      </c>
      <c r="C36" s="101"/>
      <c r="D36" s="100">
        <v>8.7899999999999991</v>
      </c>
      <c r="E36" s="101"/>
      <c r="F36" s="100">
        <v>8.4</v>
      </c>
      <c r="G36" s="101"/>
      <c r="H36" s="100">
        <v>8.7100000000000009</v>
      </c>
      <c r="I36" s="102"/>
      <c r="L36" s="23" t="s">
        <v>36</v>
      </c>
      <c r="M36" s="19">
        <v>1035</v>
      </c>
      <c r="N36" s="30">
        <f>M36/M39</f>
        <v>0.87341772151898733</v>
      </c>
      <c r="O36" s="19">
        <v>690</v>
      </c>
      <c r="P36" s="30">
        <f>O36/O39</f>
        <v>0.73482428115015974</v>
      </c>
      <c r="Q36" s="64">
        <v>14</v>
      </c>
      <c r="R36" s="30">
        <f>Q36/Q39</f>
        <v>1</v>
      </c>
      <c r="S36" s="19">
        <f>M36+O36+Q36</f>
        <v>1739</v>
      </c>
      <c r="T36" s="31">
        <f>S36/S39</f>
        <v>0.81337698783910195</v>
      </c>
    </row>
    <row r="37" spans="1:20" x14ac:dyDescent="0.2">
      <c r="A37" s="43" t="s">
        <v>54</v>
      </c>
      <c r="B37" s="44"/>
      <c r="C37" s="44"/>
      <c r="D37" s="44"/>
      <c r="E37" s="44"/>
      <c r="F37" s="45"/>
      <c r="G37" s="44"/>
      <c r="H37" s="44"/>
      <c r="I37" s="46"/>
      <c r="L37" s="23" t="s">
        <v>37</v>
      </c>
      <c r="M37" s="19">
        <v>20</v>
      </c>
      <c r="N37" s="30">
        <f>M37/M39</f>
        <v>1.6877637130801686E-2</v>
      </c>
      <c r="O37" s="19">
        <v>80</v>
      </c>
      <c r="P37" s="30">
        <f>O37/O39</f>
        <v>8.5197018104366348E-2</v>
      </c>
      <c r="Q37" s="64">
        <v>0</v>
      </c>
      <c r="R37" s="30">
        <f>Q37/Q39</f>
        <v>0</v>
      </c>
      <c r="S37" s="19">
        <f>M37+O37+Q37</f>
        <v>100</v>
      </c>
      <c r="T37" s="31">
        <f>S37/S39</f>
        <v>4.6772684752104769E-2</v>
      </c>
    </row>
    <row r="38" spans="1:20" x14ac:dyDescent="0.2">
      <c r="A38" s="23" t="s">
        <v>36</v>
      </c>
      <c r="B38" s="17">
        <v>788</v>
      </c>
      <c r="C38" s="49">
        <f>B38/B41</f>
        <v>0.79195979899497493</v>
      </c>
      <c r="D38" s="17">
        <v>581</v>
      </c>
      <c r="E38" s="49">
        <f>D38/D41</f>
        <v>0.48215767634854773</v>
      </c>
      <c r="F38" s="17">
        <v>8</v>
      </c>
      <c r="G38" s="49">
        <f>F38/F41</f>
        <v>1</v>
      </c>
      <c r="H38" s="17">
        <f t="shared" ref="H38:H40" si="10">(B38+D38+F38)</f>
        <v>1377</v>
      </c>
      <c r="I38" s="50">
        <f>H38/H41</f>
        <v>0.62364130434782605</v>
      </c>
      <c r="K38" s="16"/>
      <c r="L38" s="23" t="s">
        <v>38</v>
      </c>
      <c r="M38" s="1">
        <v>130</v>
      </c>
      <c r="N38" s="30">
        <f>M38/M39</f>
        <v>0.10970464135021098</v>
      </c>
      <c r="O38" s="1">
        <v>169</v>
      </c>
      <c r="P38" s="30">
        <f>O38/O39</f>
        <v>0.1799787007454739</v>
      </c>
      <c r="Q38" s="64">
        <v>0</v>
      </c>
      <c r="R38" s="30">
        <f>Q38/Q39</f>
        <v>0</v>
      </c>
      <c r="S38" s="19">
        <f>M38+O38+Q38</f>
        <v>299</v>
      </c>
      <c r="T38" s="31">
        <f>S38/S39</f>
        <v>0.13985032740879327</v>
      </c>
    </row>
    <row r="39" spans="1:20" x14ac:dyDescent="0.2">
      <c r="A39" s="23" t="s">
        <v>37</v>
      </c>
      <c r="B39" s="17">
        <v>42</v>
      </c>
      <c r="C39" s="49">
        <f>B39/B41</f>
        <v>4.2211055276381908E-2</v>
      </c>
      <c r="D39" s="17">
        <v>460</v>
      </c>
      <c r="E39" s="49">
        <f>D39/D41</f>
        <v>0.38174273858921159</v>
      </c>
      <c r="F39" s="17">
        <v>0</v>
      </c>
      <c r="G39" s="49">
        <f>F39/F41</f>
        <v>0</v>
      </c>
      <c r="H39" s="17">
        <f t="shared" si="10"/>
        <v>502</v>
      </c>
      <c r="I39" s="50">
        <f>H39/H41</f>
        <v>0.22735507246376813</v>
      </c>
      <c r="K39" s="16"/>
      <c r="L39" s="24" t="s">
        <v>7</v>
      </c>
      <c r="M39" s="20">
        <f t="shared" ref="M39:T39" si="11">SUM(M36:M38)</f>
        <v>1185</v>
      </c>
      <c r="N39" s="32">
        <f t="shared" si="11"/>
        <v>1</v>
      </c>
      <c r="O39" s="20">
        <f t="shared" si="11"/>
        <v>939</v>
      </c>
      <c r="P39" s="32">
        <f t="shared" si="11"/>
        <v>1</v>
      </c>
      <c r="Q39" s="65">
        <f t="shared" si="11"/>
        <v>14</v>
      </c>
      <c r="R39" s="32">
        <f t="shared" si="11"/>
        <v>1</v>
      </c>
      <c r="S39" s="20">
        <f t="shared" si="11"/>
        <v>2138</v>
      </c>
      <c r="T39" s="33">
        <f t="shared" si="11"/>
        <v>1</v>
      </c>
    </row>
    <row r="40" spans="1:20" x14ac:dyDescent="0.2">
      <c r="A40" s="23" t="s">
        <v>38</v>
      </c>
      <c r="B40" s="17">
        <v>165</v>
      </c>
      <c r="C40" s="49">
        <f>B40/B41</f>
        <v>0.16582914572864321</v>
      </c>
      <c r="D40" s="17">
        <v>164</v>
      </c>
      <c r="E40" s="49">
        <f>D40/D41</f>
        <v>0.13609958506224065</v>
      </c>
      <c r="F40" s="17">
        <v>0</v>
      </c>
      <c r="G40" s="49">
        <f>F40/F41</f>
        <v>0</v>
      </c>
      <c r="H40" s="17">
        <f t="shared" si="10"/>
        <v>329</v>
      </c>
      <c r="I40" s="50">
        <f>H40/H41</f>
        <v>0.14900362318840579</v>
      </c>
      <c r="K40" s="16"/>
      <c r="L40" s="43" t="s">
        <v>45</v>
      </c>
      <c r="M40" s="44"/>
      <c r="N40" s="44"/>
      <c r="O40" s="44"/>
      <c r="P40" s="44"/>
      <c r="Q40" s="45"/>
      <c r="R40" s="44"/>
      <c r="S40" s="44"/>
      <c r="T40" s="46"/>
    </row>
    <row r="41" spans="1:20" x14ac:dyDescent="0.2">
      <c r="A41" s="24" t="s">
        <v>7</v>
      </c>
      <c r="B41" s="20">
        <f>SUM(B38:B40)</f>
        <v>995</v>
      </c>
      <c r="C41" s="51">
        <f t="shared" ref="C41:E41" si="12">SUM(C38:C40)</f>
        <v>1</v>
      </c>
      <c r="D41" s="20">
        <f>SUM(D38:D40)</f>
        <v>1205</v>
      </c>
      <c r="E41" s="51">
        <f t="shared" si="12"/>
        <v>1</v>
      </c>
      <c r="F41" s="20">
        <f>SUM(F38:F40)</f>
        <v>8</v>
      </c>
      <c r="G41" s="51">
        <f t="shared" ref="G41" si="13">SUM(G38:G40)</f>
        <v>1</v>
      </c>
      <c r="H41" s="20">
        <f>SUM(H38:H40)</f>
        <v>2208</v>
      </c>
      <c r="I41" s="52">
        <f t="shared" ref="I41" si="14">SUM(I38:I40)</f>
        <v>1</v>
      </c>
      <c r="K41" s="16"/>
      <c r="L41" s="22" t="s">
        <v>29</v>
      </c>
      <c r="M41" s="17">
        <v>574</v>
      </c>
      <c r="N41" s="35">
        <f>M41/M43</f>
        <v>0.48438818565400843</v>
      </c>
      <c r="O41" s="18">
        <v>248</v>
      </c>
      <c r="P41" s="35">
        <f>O41/O43</f>
        <v>0.26411075612353568</v>
      </c>
      <c r="Q41" s="63">
        <v>3</v>
      </c>
      <c r="R41" s="35">
        <f>Q41/Q43</f>
        <v>0.21428571428571427</v>
      </c>
      <c r="S41" s="17">
        <f>M41+O41+Q41</f>
        <v>825</v>
      </c>
      <c r="T41" s="29">
        <f>S41/S43</f>
        <v>0.38587464920486436</v>
      </c>
    </row>
    <row r="42" spans="1:20" x14ac:dyDescent="0.2">
      <c r="A42" s="43" t="s">
        <v>45</v>
      </c>
      <c r="B42" s="44"/>
      <c r="C42" s="44"/>
      <c r="D42" s="44"/>
      <c r="E42" s="44"/>
      <c r="F42" s="45"/>
      <c r="G42" s="44"/>
      <c r="H42" s="44"/>
      <c r="I42" s="46"/>
      <c r="L42" s="23" t="s">
        <v>30</v>
      </c>
      <c r="M42" s="19">
        <v>611</v>
      </c>
      <c r="N42" s="30">
        <f>M42/M43</f>
        <v>0.51561181434599157</v>
      </c>
      <c r="O42" s="19">
        <v>691</v>
      </c>
      <c r="P42" s="30">
        <f>O42/O43</f>
        <v>0.73588924387646437</v>
      </c>
      <c r="Q42" s="64">
        <v>11</v>
      </c>
      <c r="R42" s="30">
        <f>Q42/Q43</f>
        <v>0.7857142857142857</v>
      </c>
      <c r="S42" s="17">
        <f>M42+O42+Q42</f>
        <v>1313</v>
      </c>
      <c r="T42" s="31">
        <f>S42/S43</f>
        <v>0.61412535079513564</v>
      </c>
    </row>
    <row r="43" spans="1:20" x14ac:dyDescent="0.2">
      <c r="A43" s="22" t="s">
        <v>29</v>
      </c>
      <c r="B43" s="17">
        <v>493</v>
      </c>
      <c r="C43" s="56">
        <f>B43/B45</f>
        <v>0.49547738693467336</v>
      </c>
      <c r="D43" s="17">
        <v>449</v>
      </c>
      <c r="E43" s="56">
        <f>D43/D45</f>
        <v>0.37261410788381744</v>
      </c>
      <c r="F43" s="17">
        <v>1</v>
      </c>
      <c r="G43" s="56">
        <f>F43/F45</f>
        <v>0.125</v>
      </c>
      <c r="H43" s="17">
        <f t="shared" ref="H43:H44" si="15">(B43+D43+F43)</f>
        <v>943</v>
      </c>
      <c r="I43" s="81">
        <f>H43/H45</f>
        <v>0.42708333333333331</v>
      </c>
      <c r="K43" s="16"/>
      <c r="L43" s="24" t="s">
        <v>7</v>
      </c>
      <c r="M43" s="20">
        <f t="shared" ref="M43:R43" si="16">SUM(M41:M42)</f>
        <v>1185</v>
      </c>
      <c r="N43" s="36">
        <f t="shared" si="16"/>
        <v>1</v>
      </c>
      <c r="O43" s="20">
        <f t="shared" si="16"/>
        <v>939</v>
      </c>
      <c r="P43" s="36">
        <f t="shared" si="16"/>
        <v>1</v>
      </c>
      <c r="Q43" s="66">
        <f t="shared" si="16"/>
        <v>14</v>
      </c>
      <c r="R43" s="36">
        <f t="shared" si="16"/>
        <v>1</v>
      </c>
      <c r="S43" s="17">
        <f>M43+O43+Q43</f>
        <v>2138</v>
      </c>
      <c r="T43" s="74">
        <f>SUM(T41:T42)</f>
        <v>1</v>
      </c>
    </row>
    <row r="44" spans="1:20" x14ac:dyDescent="0.2">
      <c r="A44" s="23" t="s">
        <v>30</v>
      </c>
      <c r="B44" s="17">
        <v>502</v>
      </c>
      <c r="C44" s="49">
        <f>B44/B45</f>
        <v>0.50452261306532664</v>
      </c>
      <c r="D44" s="17">
        <v>756</v>
      </c>
      <c r="E44" s="49">
        <f>D44/D45</f>
        <v>0.62738589211618256</v>
      </c>
      <c r="F44" s="17">
        <v>7</v>
      </c>
      <c r="G44" s="49">
        <f>F44/F45</f>
        <v>0.875</v>
      </c>
      <c r="H44" s="17">
        <f t="shared" si="15"/>
        <v>1265</v>
      </c>
      <c r="I44" s="50">
        <f>H44/H45</f>
        <v>0.57291666666666663</v>
      </c>
      <c r="K44" s="16"/>
      <c r="L44" s="43" t="s">
        <v>55</v>
      </c>
      <c r="M44" s="44"/>
      <c r="N44" s="44"/>
      <c r="O44" s="44"/>
      <c r="P44" s="44"/>
      <c r="Q44" s="45"/>
      <c r="R44" s="44"/>
      <c r="S44" s="44"/>
      <c r="T44" s="46"/>
    </row>
    <row r="45" spans="1:20" x14ac:dyDescent="0.2">
      <c r="A45" s="24" t="s">
        <v>7</v>
      </c>
      <c r="B45" s="20">
        <f>SUM(B43:B44)</f>
        <v>995</v>
      </c>
      <c r="C45" s="57">
        <f t="shared" ref="C45" si="17">SUM(C43:C44)</f>
        <v>1</v>
      </c>
      <c r="D45" s="20">
        <f>SUM(D43:D44)</f>
        <v>1205</v>
      </c>
      <c r="E45" s="57">
        <f t="shared" ref="E45" si="18">SUM(E43:E44)</f>
        <v>1</v>
      </c>
      <c r="F45" s="20">
        <f>SUM(F43:F44)</f>
        <v>8</v>
      </c>
      <c r="G45" s="57">
        <f t="shared" ref="G45" si="19">SUM(G43:G44)</f>
        <v>1</v>
      </c>
      <c r="H45" s="17">
        <f>SUM(H43:H44)</f>
        <v>2208</v>
      </c>
      <c r="I45" s="82">
        <f t="shared" ref="I45" si="20">SUM(I43:I44)</f>
        <v>1</v>
      </c>
      <c r="K45" s="16"/>
      <c r="L45" s="22" t="s">
        <v>42</v>
      </c>
      <c r="M45" s="17">
        <v>299</v>
      </c>
      <c r="N45" s="35">
        <f>M45/M47</f>
        <v>0.25232067510548523</v>
      </c>
      <c r="O45" s="18">
        <v>383</v>
      </c>
      <c r="P45" s="35">
        <f>O45/O47</f>
        <v>0.40788072417465387</v>
      </c>
      <c r="Q45" s="63">
        <v>0</v>
      </c>
      <c r="R45" s="35">
        <f>Q45/Q47</f>
        <v>0</v>
      </c>
      <c r="S45" s="17">
        <f>M45+O45+Q45</f>
        <v>682</v>
      </c>
      <c r="T45" s="29">
        <f>S45/S47</f>
        <v>0.31898971000935455</v>
      </c>
    </row>
    <row r="46" spans="1:20" ht="12.75" customHeight="1" x14ac:dyDescent="0.2">
      <c r="A46" s="43" t="s">
        <v>55</v>
      </c>
      <c r="B46" s="44"/>
      <c r="C46" s="44"/>
      <c r="D46" s="44"/>
      <c r="E46" s="44"/>
      <c r="F46" s="45"/>
      <c r="G46" s="44"/>
      <c r="H46" s="44"/>
      <c r="I46" s="46"/>
      <c r="L46" s="23" t="s">
        <v>43</v>
      </c>
      <c r="M46" s="19">
        <v>886</v>
      </c>
      <c r="N46" s="30">
        <f>M46/M47</f>
        <v>0.74767932489451472</v>
      </c>
      <c r="O46" s="19">
        <v>556</v>
      </c>
      <c r="P46" s="30">
        <f>O46/O47</f>
        <v>0.59211927582534607</v>
      </c>
      <c r="Q46" s="64">
        <v>14</v>
      </c>
      <c r="R46" s="30">
        <f>Q46/Q47</f>
        <v>1</v>
      </c>
      <c r="S46" s="17">
        <f>M46+O46+Q46</f>
        <v>1456</v>
      </c>
      <c r="T46" s="31">
        <f>S46/S47</f>
        <v>0.6810102899906455</v>
      </c>
    </row>
    <row r="47" spans="1:20" ht="12.75" customHeight="1" x14ac:dyDescent="0.2">
      <c r="A47" s="22" t="s">
        <v>42</v>
      </c>
      <c r="B47" s="17">
        <v>343</v>
      </c>
      <c r="C47" s="56">
        <f>B47/B49</f>
        <v>0.34472361809045227</v>
      </c>
      <c r="D47" s="17">
        <v>418</v>
      </c>
      <c r="E47" s="56">
        <f>D47/D49</f>
        <v>0.34688796680497924</v>
      </c>
      <c r="F47" s="17">
        <v>0</v>
      </c>
      <c r="G47" s="35">
        <v>0</v>
      </c>
      <c r="H47" s="17">
        <f t="shared" ref="H47:H48" si="21">(B47+D47+F47)</f>
        <v>761</v>
      </c>
      <c r="I47" s="81">
        <f>H47/H49</f>
        <v>0.34465579710144928</v>
      </c>
      <c r="K47" s="16"/>
      <c r="L47" s="24" t="s">
        <v>7</v>
      </c>
      <c r="M47" s="20">
        <f t="shared" ref="M47:R47" si="22">SUM(M45:M46)</f>
        <v>1185</v>
      </c>
      <c r="N47" s="36">
        <f t="shared" si="22"/>
        <v>1</v>
      </c>
      <c r="O47" s="20">
        <f t="shared" si="22"/>
        <v>939</v>
      </c>
      <c r="P47" s="36">
        <f t="shared" si="22"/>
        <v>1</v>
      </c>
      <c r="Q47" s="66">
        <f t="shared" si="22"/>
        <v>14</v>
      </c>
      <c r="R47" s="36">
        <f t="shared" si="22"/>
        <v>1</v>
      </c>
      <c r="S47" s="17">
        <f>M47+O47+Q47</f>
        <v>2138</v>
      </c>
      <c r="T47" s="33">
        <f>SUM(T45:T46)</f>
        <v>1</v>
      </c>
    </row>
    <row r="48" spans="1:20" ht="12.75" customHeight="1" x14ac:dyDescent="0.2">
      <c r="A48" s="23" t="s">
        <v>43</v>
      </c>
      <c r="B48" s="17">
        <v>652</v>
      </c>
      <c r="C48" s="49">
        <f>B48/B49</f>
        <v>0.65527638190954773</v>
      </c>
      <c r="D48" s="17">
        <v>787</v>
      </c>
      <c r="E48" s="49">
        <f>D48/D49</f>
        <v>0.65311203319502076</v>
      </c>
      <c r="F48" s="17">
        <v>8</v>
      </c>
      <c r="G48" s="30">
        <v>1</v>
      </c>
      <c r="H48" s="17">
        <f t="shared" si="21"/>
        <v>1447</v>
      </c>
      <c r="I48" s="50">
        <f>H48/H49</f>
        <v>0.65534420289855078</v>
      </c>
      <c r="K48" s="16"/>
      <c r="L48" s="59" t="s">
        <v>32</v>
      </c>
      <c r="M48" s="60"/>
      <c r="N48" s="60"/>
      <c r="O48" s="60"/>
      <c r="P48" s="60"/>
      <c r="Q48" s="61"/>
      <c r="R48" s="60"/>
      <c r="S48" s="60"/>
      <c r="T48" s="62"/>
    </row>
    <row r="49" spans="1:20" x14ac:dyDescent="0.2">
      <c r="A49" s="24" t="s">
        <v>7</v>
      </c>
      <c r="B49" s="20">
        <f>SUM(B47:B48)</f>
        <v>995</v>
      </c>
      <c r="C49" s="57">
        <f t="shared" ref="C49" si="23">SUM(C47:C48)</f>
        <v>1</v>
      </c>
      <c r="D49" s="20">
        <f>SUM(D47:D48)</f>
        <v>1205</v>
      </c>
      <c r="E49" s="57">
        <f t="shared" ref="E49" si="24">SUM(E47:E48)</f>
        <v>1</v>
      </c>
      <c r="F49" s="20">
        <f>SUM(F47:F48)</f>
        <v>8</v>
      </c>
      <c r="G49" s="36">
        <v>1</v>
      </c>
      <c r="H49" s="17">
        <f>SUM(H47:H48)</f>
        <v>2208</v>
      </c>
      <c r="I49" s="82">
        <f t="shared" ref="I49" si="25">SUM(I47:I48)</f>
        <v>1</v>
      </c>
      <c r="K49" s="16"/>
      <c r="L49" s="79" t="s">
        <v>31</v>
      </c>
      <c r="M49" s="119">
        <v>818.4</v>
      </c>
      <c r="N49" s="120"/>
      <c r="O49" s="121">
        <v>714.5</v>
      </c>
      <c r="P49" s="122"/>
      <c r="Q49" s="119">
        <v>11.3</v>
      </c>
      <c r="R49" s="120"/>
      <c r="S49" s="121">
        <v>1544.2</v>
      </c>
      <c r="T49" s="123"/>
    </row>
    <row r="50" spans="1:20" x14ac:dyDescent="0.2">
      <c r="A50" s="59" t="s">
        <v>32</v>
      </c>
      <c r="B50" s="60"/>
      <c r="C50" s="60"/>
      <c r="D50" s="60"/>
      <c r="E50" s="60"/>
      <c r="F50" s="61"/>
      <c r="G50" s="60"/>
      <c r="H50" s="60"/>
      <c r="I50" s="62"/>
      <c r="L50" s="43" t="s">
        <v>59</v>
      </c>
      <c r="M50" s="44"/>
      <c r="N50" s="44"/>
      <c r="O50" s="44"/>
      <c r="P50" s="44"/>
      <c r="Q50" s="45"/>
      <c r="R50" s="44"/>
      <c r="S50" s="44"/>
      <c r="T50" s="46"/>
    </row>
    <row r="51" spans="1:20" x14ac:dyDescent="0.2">
      <c r="A51" s="79" t="s">
        <v>31</v>
      </c>
      <c r="B51" s="119">
        <v>693.7</v>
      </c>
      <c r="C51" s="120"/>
      <c r="D51" s="128">
        <v>1000.8</v>
      </c>
      <c r="E51" s="129"/>
      <c r="F51" s="92">
        <v>5.8</v>
      </c>
      <c r="G51" s="126"/>
      <c r="H51" s="127">
        <v>1700.3</v>
      </c>
      <c r="I51" s="95"/>
      <c r="K51" s="80"/>
      <c r="L51" s="67" t="s">
        <v>60</v>
      </c>
      <c r="M51" s="17">
        <v>1145</v>
      </c>
      <c r="N51" s="35">
        <f>M51/M53</f>
        <v>0.96624472573839659</v>
      </c>
      <c r="O51" s="18">
        <v>853</v>
      </c>
      <c r="P51" s="35">
        <f>O51/O53</f>
        <v>0.90841320553780613</v>
      </c>
      <c r="Q51" s="18">
        <v>14</v>
      </c>
      <c r="R51" s="35">
        <f>Q51/Q53</f>
        <v>1</v>
      </c>
      <c r="S51" s="17">
        <f>M51+O51+Q51</f>
        <v>2012</v>
      </c>
      <c r="T51" s="29">
        <f>S51/S53</f>
        <v>0.94106641721234796</v>
      </c>
    </row>
    <row r="52" spans="1:20" x14ac:dyDescent="0.2">
      <c r="A52" s="43" t="s">
        <v>59</v>
      </c>
      <c r="B52" s="44"/>
      <c r="C52" s="44"/>
      <c r="D52" s="44"/>
      <c r="E52" s="44"/>
      <c r="F52" s="45"/>
      <c r="G52" s="44"/>
      <c r="H52" s="44"/>
      <c r="I52" s="46"/>
      <c r="L52" s="68" t="s">
        <v>61</v>
      </c>
      <c r="M52" s="19">
        <v>40</v>
      </c>
      <c r="N52" s="30">
        <f>M52/M53</f>
        <v>3.3755274261603373E-2</v>
      </c>
      <c r="O52" s="19">
        <v>86</v>
      </c>
      <c r="P52" s="30">
        <f>O52/O53</f>
        <v>9.1586794462193824E-2</v>
      </c>
      <c r="Q52" s="1">
        <v>0</v>
      </c>
      <c r="R52" s="30">
        <f>Q52/Q53</f>
        <v>0</v>
      </c>
      <c r="S52" s="17">
        <f>M52+O52+Q52</f>
        <v>126</v>
      </c>
      <c r="T52" s="31">
        <f>S52/S53</f>
        <v>5.8933582787652011E-2</v>
      </c>
    </row>
    <row r="53" spans="1:20" ht="13.5" thickBot="1" x14ac:dyDescent="0.25">
      <c r="A53" s="67" t="s">
        <v>60</v>
      </c>
      <c r="B53" s="17">
        <v>965</v>
      </c>
      <c r="C53" s="56">
        <f>B53/B55</f>
        <v>0.96984924623115576</v>
      </c>
      <c r="D53" s="17">
        <v>1126</v>
      </c>
      <c r="E53" s="56">
        <f>D53/D55</f>
        <v>0.93443983402489628</v>
      </c>
      <c r="F53" s="17">
        <v>8</v>
      </c>
      <c r="G53" s="56">
        <f>F53/F55</f>
        <v>1</v>
      </c>
      <c r="H53" s="17">
        <f t="shared" ref="H53:H54" si="26">(B53+D53+F53)</f>
        <v>2099</v>
      </c>
      <c r="I53" s="81">
        <f>H53/H55</f>
        <v>0.95063405797101452</v>
      </c>
      <c r="K53" s="16"/>
      <c r="L53" s="69" t="s">
        <v>7</v>
      </c>
      <c r="M53" s="70">
        <f t="shared" ref="M53:R53" si="27">SUM(M51:M52)</f>
        <v>1185</v>
      </c>
      <c r="N53" s="71">
        <f t="shared" si="27"/>
        <v>1</v>
      </c>
      <c r="O53" s="70">
        <f t="shared" si="27"/>
        <v>939</v>
      </c>
      <c r="P53" s="71">
        <f t="shared" si="27"/>
        <v>1</v>
      </c>
      <c r="Q53" s="70">
        <f t="shared" si="27"/>
        <v>14</v>
      </c>
      <c r="R53" s="71">
        <f t="shared" si="27"/>
        <v>1</v>
      </c>
      <c r="S53" s="70">
        <f>M53+O53+Q53</f>
        <v>2138</v>
      </c>
      <c r="T53" s="72">
        <f>SUM(T51:T52)</f>
        <v>1</v>
      </c>
    </row>
    <row r="54" spans="1:20" ht="13.5" customHeight="1" thickTop="1" x14ac:dyDescent="0.2">
      <c r="A54" s="68" t="s">
        <v>61</v>
      </c>
      <c r="B54" s="17">
        <v>30</v>
      </c>
      <c r="C54" s="49">
        <f>B54/B55</f>
        <v>3.015075376884422E-2</v>
      </c>
      <c r="D54" s="17">
        <v>79</v>
      </c>
      <c r="E54" s="49">
        <f>D54/D55</f>
        <v>6.5560165975103737E-2</v>
      </c>
      <c r="F54" s="17">
        <v>0</v>
      </c>
      <c r="G54" s="49">
        <f>F54/F55</f>
        <v>0</v>
      </c>
      <c r="H54" s="17">
        <f t="shared" si="26"/>
        <v>109</v>
      </c>
      <c r="I54" s="50">
        <f>H54/H55</f>
        <v>4.9365942028985504E-2</v>
      </c>
      <c r="K54" s="16"/>
      <c r="L54" s="124" t="s">
        <v>58</v>
      </c>
      <c r="M54" s="124"/>
      <c r="N54" s="124"/>
      <c r="O54" s="124"/>
      <c r="P54" s="124"/>
      <c r="Q54" s="124"/>
      <c r="R54" s="124"/>
      <c r="S54" s="124"/>
      <c r="T54" s="124"/>
    </row>
    <row r="55" spans="1:20" ht="13.5" customHeight="1" thickBot="1" x14ac:dyDescent="0.25">
      <c r="A55" s="69" t="s">
        <v>7</v>
      </c>
      <c r="B55" s="70">
        <f>SUM(B53:B54)</f>
        <v>995</v>
      </c>
      <c r="C55" s="83">
        <f t="shared" ref="C55" si="28">SUM(C53:C54)</f>
        <v>1</v>
      </c>
      <c r="D55" s="70">
        <f>SUM(D53:D54)</f>
        <v>1205</v>
      </c>
      <c r="E55" s="83">
        <f t="shared" ref="E55" si="29">SUM(E53:E54)</f>
        <v>1</v>
      </c>
      <c r="F55" s="70">
        <f>SUM(F53:F54)</f>
        <v>8</v>
      </c>
      <c r="G55" s="83">
        <f t="shared" ref="G55" si="30">SUM(G53:G54)</f>
        <v>1</v>
      </c>
      <c r="H55" s="70">
        <f>SUM(H53:H54)</f>
        <v>2208</v>
      </c>
      <c r="I55" s="84">
        <f t="shared" ref="I55" si="31">SUM(I53:I54)</f>
        <v>1</v>
      </c>
      <c r="K55" s="16"/>
      <c r="L55" s="124" t="s">
        <v>56</v>
      </c>
      <c r="M55" s="125"/>
      <c r="N55" s="125"/>
      <c r="O55" s="125"/>
      <c r="P55" s="125"/>
      <c r="Q55" s="125"/>
      <c r="R55" s="125"/>
      <c r="S55" s="125"/>
      <c r="T55" s="125"/>
    </row>
    <row r="56" spans="1:20" ht="15" customHeight="1" thickTop="1" x14ac:dyDescent="0.2">
      <c r="Q56"/>
    </row>
    <row r="57" spans="1:20" ht="15" customHeight="1" x14ac:dyDescent="0.2">
      <c r="A57" s="85" t="s">
        <v>77</v>
      </c>
      <c r="B57" s="85"/>
      <c r="C57" s="85"/>
      <c r="D57" s="85"/>
      <c r="E57" s="85"/>
      <c r="F57" s="86"/>
      <c r="G57" s="85"/>
      <c r="H57" s="85"/>
      <c r="I57" s="85"/>
      <c r="Q57"/>
    </row>
    <row r="58" spans="1:20" ht="48.6" customHeight="1" x14ac:dyDescent="0.2">
      <c r="A58" s="89" t="s">
        <v>82</v>
      </c>
      <c r="B58" s="89"/>
      <c r="C58" s="89"/>
      <c r="D58" s="89"/>
      <c r="E58" s="89"/>
      <c r="F58" s="89"/>
      <c r="G58" s="89"/>
      <c r="H58" s="89"/>
      <c r="I58" s="89"/>
      <c r="Q58"/>
    </row>
    <row r="59" spans="1:20" ht="16.149999999999999" customHeight="1" x14ac:dyDescent="0.2">
      <c r="A59" s="96" t="s">
        <v>34</v>
      </c>
      <c r="B59" s="96"/>
      <c r="C59" s="96"/>
      <c r="D59" s="96"/>
      <c r="E59" s="96"/>
      <c r="F59" s="96"/>
      <c r="G59" s="96"/>
      <c r="H59" s="96"/>
      <c r="I59" s="96"/>
      <c r="Q59"/>
    </row>
    <row r="60" spans="1:20" x14ac:dyDescent="0.2">
      <c r="G60" s="90"/>
      <c r="H60" s="91"/>
      <c r="I60" s="91"/>
      <c r="R60" s="91"/>
      <c r="S60" s="91"/>
      <c r="T60" s="91"/>
    </row>
    <row r="61" spans="1:20" x14ac:dyDescent="0.2">
      <c r="G61" s="91"/>
      <c r="H61" s="91"/>
      <c r="I61" s="91"/>
    </row>
  </sheetData>
  <mergeCells count="38">
    <mergeCell ref="A2:I2"/>
    <mergeCell ref="L2:T2"/>
    <mergeCell ref="A3:I3"/>
    <mergeCell ref="B5:C5"/>
    <mergeCell ref="D5:E5"/>
    <mergeCell ref="F5:G5"/>
    <mergeCell ref="H5:I5"/>
    <mergeCell ref="M33:N33"/>
    <mergeCell ref="O33:P33"/>
    <mergeCell ref="Q33:R33"/>
    <mergeCell ref="S33:T33"/>
    <mergeCell ref="M34:N34"/>
    <mergeCell ref="O34:P34"/>
    <mergeCell ref="Q34:R34"/>
    <mergeCell ref="S34:T34"/>
    <mergeCell ref="B35:C35"/>
    <mergeCell ref="D35:E35"/>
    <mergeCell ref="F35:G35"/>
    <mergeCell ref="H35:I35"/>
    <mergeCell ref="B36:C36"/>
    <mergeCell ref="D36:E36"/>
    <mergeCell ref="F36:G36"/>
    <mergeCell ref="H36:I36"/>
    <mergeCell ref="L55:T55"/>
    <mergeCell ref="B51:C51"/>
    <mergeCell ref="D51:E51"/>
    <mergeCell ref="F51:G51"/>
    <mergeCell ref="H51:I51"/>
    <mergeCell ref="M49:N49"/>
    <mergeCell ref="O49:P49"/>
    <mergeCell ref="Q49:R49"/>
    <mergeCell ref="S49:T49"/>
    <mergeCell ref="L54:T54"/>
    <mergeCell ref="G60:I60"/>
    <mergeCell ref="R60:T60"/>
    <mergeCell ref="G61:I61"/>
    <mergeCell ref="A58:I58"/>
    <mergeCell ref="A59:I59"/>
  </mergeCells>
  <printOptions horizontalCentered="1"/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Summer 2007</vt:lpstr>
      <vt:lpstr>Summer 2008</vt:lpstr>
      <vt:lpstr>Summer 2009</vt:lpstr>
      <vt:lpstr>Summer 2010</vt:lpstr>
      <vt:lpstr>Summer 2011</vt:lpstr>
      <vt:lpstr>Summer 2012</vt:lpstr>
      <vt:lpstr>Summer 2013</vt:lpstr>
      <vt:lpstr>Summer 2014</vt:lpstr>
      <vt:lpstr>Summer 2015</vt:lpstr>
      <vt:lpstr>Summer 2016</vt:lpstr>
      <vt:lpstr>Summer 2017</vt:lpstr>
      <vt:lpstr>Summer 2018</vt:lpstr>
      <vt:lpstr>Summer 2019</vt:lpstr>
      <vt:lpstr>Summer 2020</vt:lpstr>
      <vt:lpstr>Summer 2021</vt:lpstr>
      <vt:lpstr>Summer 2022</vt:lpstr>
      <vt:lpstr>Summer 2023</vt:lpstr>
      <vt:lpstr>'Summer 2007'!Print_Area</vt:lpstr>
      <vt:lpstr>'Summer 2008'!Print_Area</vt:lpstr>
      <vt:lpstr>'Summer 2009'!Print_Area</vt:lpstr>
      <vt:lpstr>'Summer 2010'!Print_Area</vt:lpstr>
      <vt:lpstr>'Summer 2011'!Print_Area</vt:lpstr>
      <vt:lpstr>'Summer 2012'!Print_Area</vt:lpstr>
      <vt:lpstr>'Summer 2013'!Print_Area</vt:lpstr>
      <vt:lpstr>'Summer 2014'!Print_Area</vt:lpstr>
      <vt:lpstr>'Summer 2015'!Print_Area</vt:lpstr>
      <vt:lpstr>'Summer 2016'!Print_Area</vt:lpstr>
      <vt:lpstr>'Summer 2017'!Print_Area</vt:lpstr>
      <vt:lpstr>'Summer 2018'!Print_Area</vt:lpstr>
      <vt:lpstr>'Summer 2019'!Print_Area</vt:lpstr>
      <vt:lpstr>'Summer 2020'!Print_Area</vt:lpstr>
      <vt:lpstr>'Summer 2021'!Print_Area</vt:lpstr>
      <vt:lpstr>'Summer 2022'!Print_Area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Dorman, Laura Gransky</cp:lastModifiedBy>
  <cp:lastPrinted>2023-06-12T17:22:18Z</cp:lastPrinted>
  <dcterms:created xsi:type="dcterms:W3CDTF">2004-11-16T17:58:32Z</dcterms:created>
  <dcterms:modified xsi:type="dcterms:W3CDTF">2023-06-12T17:25:01Z</dcterms:modified>
</cp:coreProperties>
</file>