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IR Web Data Book\Students\"/>
    </mc:Choice>
  </mc:AlternateContent>
  <bookViews>
    <workbookView xWindow="-120" yWindow="-120" windowWidth="29040" windowHeight="15840" firstSheet="6" activeTab="15"/>
  </bookViews>
  <sheets>
    <sheet name="Spring 2008" sheetId="2" r:id="rId1"/>
    <sheet name="Spring 2009" sheetId="3" r:id="rId2"/>
    <sheet name="Spring 2010" sheetId="4" r:id="rId3"/>
    <sheet name="Spring 2011" sheetId="5" r:id="rId4"/>
    <sheet name="Spring 2012" sheetId="6" r:id="rId5"/>
    <sheet name="Spring 2013" sheetId="7" r:id="rId6"/>
    <sheet name="Spring 2014" sheetId="8" r:id="rId7"/>
    <sheet name="Spring 2015" sheetId="9" r:id="rId8"/>
    <sheet name="Spring 2016" sheetId="10" r:id="rId9"/>
    <sheet name="Spring 2017" sheetId="11" r:id="rId10"/>
    <sheet name="Spring 2018" sheetId="12" r:id="rId11"/>
    <sheet name="Spring 2019" sheetId="13" r:id="rId12"/>
    <sheet name="Spring 2020" sheetId="14" r:id="rId13"/>
    <sheet name="Spring 2021" sheetId="15" r:id="rId14"/>
    <sheet name="Spring 2022" sheetId="16" r:id="rId15"/>
    <sheet name="Spring 2023" sheetId="17" r:id="rId16"/>
  </sheets>
  <definedNames>
    <definedName name="_xlnm.Print_Area" localSheetId="0">'Spring 2008'!$A$2:$I$50</definedName>
    <definedName name="_xlnm.Print_Area" localSheetId="1">'Spring 2009'!$A$2:$I$54</definedName>
    <definedName name="_xlnm.Print_Area" localSheetId="2">'Spring 2010'!$A$2:$I$54</definedName>
    <definedName name="_xlnm.Print_Area" localSheetId="3">'Spring 2011'!$A$2:$I$56</definedName>
    <definedName name="_xlnm.Print_Area" localSheetId="4">'Spring 2012'!$A$2:$I$60</definedName>
    <definedName name="_xlnm.Print_Area" localSheetId="5">'Spring 2013'!$A$2:$I$60</definedName>
    <definedName name="_xlnm.Print_Area" localSheetId="6">'Spring 2014'!$A$2:$I$60</definedName>
    <definedName name="_xlnm.Print_Area" localSheetId="7">'Spring 2015'!$A$2:$I$60</definedName>
    <definedName name="_xlnm.Print_Area" localSheetId="8">'Spring 2016'!$A$2:$I$60</definedName>
    <definedName name="_xlnm.Print_Area" localSheetId="9">'Spring 2017'!$A$2:$I$60</definedName>
    <definedName name="_xlnm.Print_Area" localSheetId="10">'Spring 2018'!$A$2:$I$60</definedName>
    <definedName name="_xlnm.Print_Area" localSheetId="11">'Spring 2019'!$A$2:$I$60</definedName>
    <definedName name="_xlnm.Print_Area" localSheetId="12">'Spring 2020'!$A$2:$I$60</definedName>
    <definedName name="_xlnm.Print_Area" localSheetId="13">'Spring 2021'!$A$2:$I$60</definedName>
    <definedName name="_xlnm.Print_Area" localSheetId="14">'Spring 2022'!$A$2:$I$60</definedName>
    <definedName name="_xlnm.Print_Area" localSheetId="15">'Spring 2023'!$A$2:$I$60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17" l="1"/>
  <c r="G54" i="17" s="1"/>
  <c r="D55" i="17"/>
  <c r="E54" i="17" s="1"/>
  <c r="B55" i="17"/>
  <c r="C54" i="17" s="1"/>
  <c r="H54" i="17"/>
  <c r="H53" i="17"/>
  <c r="F49" i="17"/>
  <c r="G47" i="17" s="1"/>
  <c r="D49" i="17"/>
  <c r="E48" i="17" s="1"/>
  <c r="B49" i="17"/>
  <c r="C48" i="17" s="1"/>
  <c r="H48" i="17"/>
  <c r="H47" i="17"/>
  <c r="F45" i="17"/>
  <c r="G43" i="17" s="1"/>
  <c r="D45" i="17"/>
  <c r="E43" i="17" s="1"/>
  <c r="B45" i="17"/>
  <c r="H44" i="17"/>
  <c r="H43" i="17"/>
  <c r="C43" i="17"/>
  <c r="F41" i="17"/>
  <c r="G40" i="17" s="1"/>
  <c r="D41" i="17"/>
  <c r="E39" i="17" s="1"/>
  <c r="B41" i="17"/>
  <c r="C39" i="17" s="1"/>
  <c r="H40" i="17"/>
  <c r="H39" i="17"/>
  <c r="G39" i="17"/>
  <c r="H38" i="17"/>
  <c r="H41" i="17" s="1"/>
  <c r="G38" i="17"/>
  <c r="F33" i="17"/>
  <c r="G32" i="17" s="1"/>
  <c r="D33" i="17"/>
  <c r="E29" i="17" s="1"/>
  <c r="B33" i="17"/>
  <c r="C26" i="17" s="1"/>
  <c r="H32" i="17"/>
  <c r="H31" i="17"/>
  <c r="H30" i="17"/>
  <c r="H29" i="17"/>
  <c r="H28" i="17"/>
  <c r="H27" i="17"/>
  <c r="H26" i="17"/>
  <c r="H25" i="17"/>
  <c r="H24" i="17"/>
  <c r="H23" i="17"/>
  <c r="F21" i="17"/>
  <c r="G12" i="17" s="1"/>
  <c r="D21" i="17"/>
  <c r="E19" i="17" s="1"/>
  <c r="B21" i="17"/>
  <c r="C16" i="17" s="1"/>
  <c r="H20" i="17"/>
  <c r="H19" i="17"/>
  <c r="H18" i="17"/>
  <c r="H17" i="17"/>
  <c r="H16" i="17"/>
  <c r="H15" i="17"/>
  <c r="H14" i="17"/>
  <c r="H13" i="17"/>
  <c r="H12" i="17"/>
  <c r="F10" i="17"/>
  <c r="G8" i="17" s="1"/>
  <c r="D10" i="17"/>
  <c r="E9" i="17" s="1"/>
  <c r="B10" i="17"/>
  <c r="C8" i="17" s="1"/>
  <c r="H9" i="17"/>
  <c r="H8" i="17"/>
  <c r="F55" i="16"/>
  <c r="G54" i="16" s="1"/>
  <c r="D55" i="16"/>
  <c r="E53" i="16" s="1"/>
  <c r="B55" i="16"/>
  <c r="C54" i="16" s="1"/>
  <c r="H54" i="16"/>
  <c r="H53" i="16"/>
  <c r="G53" i="16"/>
  <c r="F49" i="16"/>
  <c r="G48" i="16" s="1"/>
  <c r="D49" i="16"/>
  <c r="E47" i="16" s="1"/>
  <c r="B49" i="16"/>
  <c r="C48" i="16" s="1"/>
  <c r="H48" i="16"/>
  <c r="H47" i="16"/>
  <c r="F45" i="16"/>
  <c r="G44" i="16" s="1"/>
  <c r="D45" i="16"/>
  <c r="E43" i="16" s="1"/>
  <c r="B45" i="16"/>
  <c r="C43" i="16" s="1"/>
  <c r="H44" i="16"/>
  <c r="H43" i="16"/>
  <c r="F41" i="16"/>
  <c r="G40" i="16" s="1"/>
  <c r="D41" i="16"/>
  <c r="E39" i="16" s="1"/>
  <c r="B41" i="16"/>
  <c r="C40" i="16" s="1"/>
  <c r="H40" i="16"/>
  <c r="H39" i="16"/>
  <c r="H38" i="16"/>
  <c r="F33" i="16"/>
  <c r="G29" i="16" s="1"/>
  <c r="D33" i="16"/>
  <c r="E30" i="16" s="1"/>
  <c r="B33" i="16"/>
  <c r="H32" i="16"/>
  <c r="H31" i="16"/>
  <c r="E31" i="16"/>
  <c r="H30" i="16"/>
  <c r="H29" i="16"/>
  <c r="H28" i="16"/>
  <c r="H27" i="16"/>
  <c r="H26" i="16"/>
  <c r="H25" i="16"/>
  <c r="H24" i="16"/>
  <c r="H23" i="16"/>
  <c r="E23" i="16"/>
  <c r="F21" i="16"/>
  <c r="G19" i="16" s="1"/>
  <c r="D21" i="16"/>
  <c r="E20" i="16" s="1"/>
  <c r="B21" i="16"/>
  <c r="C16" i="16" s="1"/>
  <c r="H20" i="16"/>
  <c r="H19" i="16"/>
  <c r="H18" i="16"/>
  <c r="H17" i="16"/>
  <c r="H16" i="16"/>
  <c r="H15" i="16"/>
  <c r="H14" i="16"/>
  <c r="H13" i="16"/>
  <c r="H12" i="16"/>
  <c r="F10" i="16"/>
  <c r="G9" i="16" s="1"/>
  <c r="D10" i="16"/>
  <c r="E8" i="16" s="1"/>
  <c r="B10" i="16"/>
  <c r="C8" i="16" s="1"/>
  <c r="H9" i="16"/>
  <c r="H8" i="16"/>
  <c r="C40" i="17" l="1"/>
  <c r="E40" i="17"/>
  <c r="E38" i="17"/>
  <c r="E41" i="17" s="1"/>
  <c r="G26" i="17"/>
  <c r="G23" i="17"/>
  <c r="G29" i="17"/>
  <c r="G30" i="17"/>
  <c r="G27" i="17"/>
  <c r="G31" i="17"/>
  <c r="G17" i="17"/>
  <c r="E26" i="17"/>
  <c r="C12" i="17"/>
  <c r="C13" i="17"/>
  <c r="C18" i="17"/>
  <c r="G44" i="17"/>
  <c r="G45" i="17"/>
  <c r="G41" i="17"/>
  <c r="G18" i="17"/>
  <c r="G19" i="17"/>
  <c r="G20" i="17"/>
  <c r="G13" i="17"/>
  <c r="G14" i="17"/>
  <c r="G15" i="17"/>
  <c r="G16" i="17"/>
  <c r="G9" i="17"/>
  <c r="G10" i="17" s="1"/>
  <c r="E18" i="17"/>
  <c r="E13" i="17"/>
  <c r="E20" i="17"/>
  <c r="E17" i="17"/>
  <c r="E16" i="17"/>
  <c r="E23" i="17"/>
  <c r="E44" i="17"/>
  <c r="E45" i="17" s="1"/>
  <c r="H45" i="17"/>
  <c r="I43" i="17" s="1"/>
  <c r="E47" i="17"/>
  <c r="E49" i="17" s="1"/>
  <c r="C53" i="17"/>
  <c r="C55" i="17" s="1"/>
  <c r="C47" i="17"/>
  <c r="C49" i="17" s="1"/>
  <c r="C44" i="17"/>
  <c r="C45" i="17" s="1"/>
  <c r="I39" i="17"/>
  <c r="I40" i="17"/>
  <c r="C23" i="17"/>
  <c r="C14" i="17"/>
  <c r="C20" i="17"/>
  <c r="C15" i="17"/>
  <c r="C17" i="17"/>
  <c r="G49" i="17"/>
  <c r="C27" i="17"/>
  <c r="C24" i="17"/>
  <c r="E27" i="17"/>
  <c r="H55" i="17"/>
  <c r="I53" i="17" s="1"/>
  <c r="E14" i="17"/>
  <c r="E24" i="17"/>
  <c r="E53" i="17"/>
  <c r="E55" i="17" s="1"/>
  <c r="G24" i="17"/>
  <c r="G53" i="17"/>
  <c r="G55" i="17" s="1"/>
  <c r="C31" i="17"/>
  <c r="H33" i="17"/>
  <c r="I24" i="17" s="1"/>
  <c r="E30" i="17"/>
  <c r="C30" i="17"/>
  <c r="H49" i="17"/>
  <c r="I48" i="17" s="1"/>
  <c r="H10" i="17"/>
  <c r="I8" i="17" s="1"/>
  <c r="E31" i="17"/>
  <c r="C38" i="17"/>
  <c r="C41" i="17" s="1"/>
  <c r="E15" i="17"/>
  <c r="G28" i="17"/>
  <c r="C9" i="17"/>
  <c r="C10" i="17" s="1"/>
  <c r="C19" i="17"/>
  <c r="H21" i="17"/>
  <c r="I14" i="17" s="1"/>
  <c r="C29" i="17"/>
  <c r="E32" i="17"/>
  <c r="I38" i="17"/>
  <c r="C28" i="17"/>
  <c r="E8" i="17"/>
  <c r="E10" i="17" s="1"/>
  <c r="C25" i="17"/>
  <c r="E28" i="17"/>
  <c r="G48" i="17"/>
  <c r="E25" i="17"/>
  <c r="E12" i="17"/>
  <c r="G25" i="17"/>
  <c r="C32" i="17"/>
  <c r="E24" i="16"/>
  <c r="E25" i="16"/>
  <c r="E27" i="16"/>
  <c r="G43" i="16"/>
  <c r="G27" i="16"/>
  <c r="E29" i="16"/>
  <c r="E26" i="16"/>
  <c r="E32" i="16"/>
  <c r="C9" i="16"/>
  <c r="C10" i="16" s="1"/>
  <c r="G8" i="16"/>
  <c r="G10" i="16" s="1"/>
  <c r="G12" i="16"/>
  <c r="G14" i="16"/>
  <c r="G16" i="16"/>
  <c r="G18" i="16"/>
  <c r="G20" i="16"/>
  <c r="G13" i="16"/>
  <c r="G15" i="16"/>
  <c r="G17" i="16"/>
  <c r="G23" i="16"/>
  <c r="G31" i="16"/>
  <c r="G26" i="16"/>
  <c r="G30" i="16"/>
  <c r="G39" i="16"/>
  <c r="G47" i="16"/>
  <c r="G49" i="16" s="1"/>
  <c r="E48" i="16"/>
  <c r="E49" i="16" s="1"/>
  <c r="E40" i="16"/>
  <c r="E38" i="16"/>
  <c r="E41" i="16" s="1"/>
  <c r="E28" i="16"/>
  <c r="H33" i="16"/>
  <c r="I31" i="16" s="1"/>
  <c r="E13" i="16"/>
  <c r="E18" i="16"/>
  <c r="E17" i="16"/>
  <c r="E14" i="16"/>
  <c r="H55" i="16"/>
  <c r="I53" i="16" s="1"/>
  <c r="C53" i="16"/>
  <c r="C55" i="16" s="1"/>
  <c r="C44" i="16"/>
  <c r="C45" i="16" s="1"/>
  <c r="H45" i="16"/>
  <c r="I43" i="16" s="1"/>
  <c r="C38" i="16"/>
  <c r="C29" i="16"/>
  <c r="C25" i="16"/>
  <c r="C24" i="16"/>
  <c r="C28" i="16"/>
  <c r="C32" i="16"/>
  <c r="C13" i="16"/>
  <c r="C14" i="16"/>
  <c r="C15" i="16"/>
  <c r="C12" i="16"/>
  <c r="C20" i="16"/>
  <c r="C17" i="16"/>
  <c r="C18" i="16"/>
  <c r="C19" i="16"/>
  <c r="G45" i="16"/>
  <c r="G55" i="16"/>
  <c r="H21" i="16"/>
  <c r="E9" i="16"/>
  <c r="E10" i="16" s="1"/>
  <c r="E15" i="16"/>
  <c r="E19" i="16"/>
  <c r="G24" i="16"/>
  <c r="C26" i="16"/>
  <c r="G28" i="16"/>
  <c r="C30" i="16"/>
  <c r="G32" i="16"/>
  <c r="C39" i="16"/>
  <c r="H41" i="16"/>
  <c r="I39" i="16" s="1"/>
  <c r="E44" i="16"/>
  <c r="E45" i="16" s="1"/>
  <c r="C47" i="16"/>
  <c r="C49" i="16" s="1"/>
  <c r="H49" i="16"/>
  <c r="I48" i="16" s="1"/>
  <c r="E54" i="16"/>
  <c r="E55" i="16" s="1"/>
  <c r="E12" i="16"/>
  <c r="E16" i="16"/>
  <c r="C23" i="16"/>
  <c r="G25" i="16"/>
  <c r="C27" i="16"/>
  <c r="C31" i="16"/>
  <c r="G38" i="16"/>
  <c r="H10" i="16"/>
  <c r="I8" i="16" s="1"/>
  <c r="F55" i="15"/>
  <c r="G54" i="15" s="1"/>
  <c r="D55" i="15"/>
  <c r="E53" i="15" s="1"/>
  <c r="B55" i="15"/>
  <c r="H54" i="15"/>
  <c r="H53" i="15"/>
  <c r="F49" i="15"/>
  <c r="G47" i="15" s="1"/>
  <c r="D49" i="15"/>
  <c r="E48" i="15" s="1"/>
  <c r="B49" i="15"/>
  <c r="C48" i="15" s="1"/>
  <c r="H48" i="15"/>
  <c r="H47" i="15"/>
  <c r="F45" i="15"/>
  <c r="G44" i="15" s="1"/>
  <c r="D45" i="15"/>
  <c r="E43" i="15" s="1"/>
  <c r="B45" i="15"/>
  <c r="H44" i="15"/>
  <c r="H43" i="15"/>
  <c r="F41" i="15"/>
  <c r="G38" i="15" s="1"/>
  <c r="D41" i="15"/>
  <c r="E40" i="15" s="1"/>
  <c r="B41" i="15"/>
  <c r="C40" i="15" s="1"/>
  <c r="H40" i="15"/>
  <c r="H39" i="15"/>
  <c r="H38" i="15"/>
  <c r="F33" i="15"/>
  <c r="G30" i="15" s="1"/>
  <c r="D33" i="15"/>
  <c r="E26" i="15" s="1"/>
  <c r="B33" i="15"/>
  <c r="C32" i="15" s="1"/>
  <c r="H32" i="15"/>
  <c r="H31" i="15"/>
  <c r="H30" i="15"/>
  <c r="H29" i="15"/>
  <c r="H28" i="15"/>
  <c r="H27" i="15"/>
  <c r="H26" i="15"/>
  <c r="H25" i="15"/>
  <c r="H24" i="15"/>
  <c r="H23" i="15"/>
  <c r="F21" i="15"/>
  <c r="G19" i="15" s="1"/>
  <c r="D21" i="15"/>
  <c r="E17" i="15" s="1"/>
  <c r="B21" i="15"/>
  <c r="C20" i="15" s="1"/>
  <c r="H20" i="15"/>
  <c r="H19" i="15"/>
  <c r="H18" i="15"/>
  <c r="H17" i="15"/>
  <c r="H16" i="15"/>
  <c r="H15" i="15"/>
  <c r="H14" i="15"/>
  <c r="H13" i="15"/>
  <c r="H12" i="15"/>
  <c r="F10" i="15"/>
  <c r="G9" i="15" s="1"/>
  <c r="D10" i="15"/>
  <c r="E9" i="15" s="1"/>
  <c r="B10" i="15"/>
  <c r="H9" i="15"/>
  <c r="H8" i="15"/>
  <c r="G33" i="17" l="1"/>
  <c r="G21" i="17"/>
  <c r="E33" i="17"/>
  <c r="I44" i="17"/>
  <c r="I45" i="17" s="1"/>
  <c r="I41" i="17"/>
  <c r="C33" i="17"/>
  <c r="I32" i="17"/>
  <c r="I13" i="17"/>
  <c r="I16" i="17"/>
  <c r="I20" i="17"/>
  <c r="I15" i="17"/>
  <c r="I12" i="17"/>
  <c r="C21" i="17"/>
  <c r="I19" i="17"/>
  <c r="I18" i="17"/>
  <c r="I17" i="17"/>
  <c r="E21" i="17"/>
  <c r="I29" i="17"/>
  <c r="I26" i="17"/>
  <c r="I54" i="17"/>
  <c r="I55" i="17" s="1"/>
  <c r="I25" i="17"/>
  <c r="I47" i="17"/>
  <c r="I49" i="17" s="1"/>
  <c r="I9" i="17"/>
  <c r="I10" i="17" s="1"/>
  <c r="I28" i="17"/>
  <c r="I27" i="17"/>
  <c r="I30" i="17"/>
  <c r="I31" i="17"/>
  <c r="I23" i="17"/>
  <c r="G48" i="15"/>
  <c r="G53" i="15"/>
  <c r="G55" i="15" s="1"/>
  <c r="E33" i="16"/>
  <c r="G21" i="16"/>
  <c r="I26" i="16"/>
  <c r="G33" i="16"/>
  <c r="G41" i="16"/>
  <c r="I24" i="16"/>
  <c r="I29" i="16"/>
  <c r="I32" i="16"/>
  <c r="I23" i="16"/>
  <c r="I30" i="16"/>
  <c r="I27" i="16"/>
  <c r="I25" i="16"/>
  <c r="I28" i="16"/>
  <c r="I54" i="16"/>
  <c r="I55" i="16" s="1"/>
  <c r="I47" i="16"/>
  <c r="I49" i="16" s="1"/>
  <c r="I44" i="16"/>
  <c r="I45" i="16" s="1"/>
  <c r="C41" i="16"/>
  <c r="I40" i="16"/>
  <c r="I38" i="16"/>
  <c r="C21" i="16"/>
  <c r="I9" i="16"/>
  <c r="I10" i="16" s="1"/>
  <c r="I18" i="16"/>
  <c r="I14" i="16"/>
  <c r="I13" i="16"/>
  <c r="I15" i="16"/>
  <c r="I16" i="16"/>
  <c r="E21" i="16"/>
  <c r="I12" i="16"/>
  <c r="C33" i="16"/>
  <c r="I19" i="16"/>
  <c r="I20" i="16"/>
  <c r="I17" i="16"/>
  <c r="E8" i="15"/>
  <c r="G31" i="15"/>
  <c r="G39" i="15"/>
  <c r="G40" i="15"/>
  <c r="E14" i="15"/>
  <c r="H10" i="15"/>
  <c r="I8" i="15" s="1"/>
  <c r="G8" i="15"/>
  <c r="G10" i="15" s="1"/>
  <c r="G20" i="15"/>
  <c r="G18" i="15"/>
  <c r="G16" i="15"/>
  <c r="G12" i="15"/>
  <c r="G14" i="15"/>
  <c r="G13" i="15"/>
  <c r="G15" i="15"/>
  <c r="G17" i="15"/>
  <c r="G27" i="15"/>
  <c r="G23" i="15"/>
  <c r="H45" i="15"/>
  <c r="I44" i="15" s="1"/>
  <c r="G43" i="15"/>
  <c r="G45" i="15" s="1"/>
  <c r="G49" i="15"/>
  <c r="E54" i="15"/>
  <c r="E55" i="15" s="1"/>
  <c r="H55" i="15"/>
  <c r="I53" i="15" s="1"/>
  <c r="E44" i="15"/>
  <c r="E45" i="15" s="1"/>
  <c r="E38" i="15"/>
  <c r="E24" i="15"/>
  <c r="E28" i="15"/>
  <c r="E30" i="15"/>
  <c r="E27" i="15"/>
  <c r="E32" i="15"/>
  <c r="E25" i="15"/>
  <c r="E29" i="15"/>
  <c r="E31" i="15"/>
  <c r="E23" i="15"/>
  <c r="E18" i="15"/>
  <c r="E10" i="15"/>
  <c r="C54" i="15"/>
  <c r="C47" i="15"/>
  <c r="C49" i="15" s="1"/>
  <c r="C44" i="15"/>
  <c r="H41" i="15"/>
  <c r="I38" i="15" s="1"/>
  <c r="C38" i="15"/>
  <c r="C39" i="15"/>
  <c r="C25" i="15"/>
  <c r="C29" i="15"/>
  <c r="C17" i="15"/>
  <c r="C13" i="15"/>
  <c r="C16" i="15"/>
  <c r="C12" i="15"/>
  <c r="C18" i="15"/>
  <c r="C19" i="15"/>
  <c r="C14" i="15"/>
  <c r="C15" i="15"/>
  <c r="C9" i="15"/>
  <c r="C30" i="15"/>
  <c r="H49" i="15"/>
  <c r="I48" i="15" s="1"/>
  <c r="H21" i="15"/>
  <c r="I13" i="15" s="1"/>
  <c r="C26" i="15"/>
  <c r="G28" i="15"/>
  <c r="G32" i="15"/>
  <c r="E12" i="15"/>
  <c r="E16" i="15"/>
  <c r="E20" i="15"/>
  <c r="C23" i="15"/>
  <c r="G25" i="15"/>
  <c r="C27" i="15"/>
  <c r="G29" i="15"/>
  <c r="C31" i="15"/>
  <c r="H33" i="15"/>
  <c r="I27" i="15" s="1"/>
  <c r="E39" i="15"/>
  <c r="E47" i="15"/>
  <c r="E49" i="15" s="1"/>
  <c r="E15" i="15"/>
  <c r="E19" i="15"/>
  <c r="G24" i="15"/>
  <c r="C8" i="15"/>
  <c r="E13" i="15"/>
  <c r="C24" i="15"/>
  <c r="G26" i="15"/>
  <c r="C28" i="15"/>
  <c r="C43" i="15"/>
  <c r="C53" i="15"/>
  <c r="C55" i="15" s="1"/>
  <c r="F55" i="14"/>
  <c r="G54" i="14" s="1"/>
  <c r="D55" i="14"/>
  <c r="E54" i="14" s="1"/>
  <c r="B55" i="14"/>
  <c r="H54" i="14"/>
  <c r="H53" i="14"/>
  <c r="F49" i="14"/>
  <c r="G48" i="14" s="1"/>
  <c r="D49" i="14"/>
  <c r="E48" i="14" s="1"/>
  <c r="B49" i="14"/>
  <c r="H48" i="14"/>
  <c r="H47" i="14"/>
  <c r="F45" i="14"/>
  <c r="G43" i="14" s="1"/>
  <c r="D45" i="14"/>
  <c r="E43" i="14" s="1"/>
  <c r="B45" i="14"/>
  <c r="C44" i="14" s="1"/>
  <c r="H44" i="14"/>
  <c r="H43" i="14"/>
  <c r="F41" i="14"/>
  <c r="G40" i="14" s="1"/>
  <c r="D41" i="14"/>
  <c r="E39" i="14" s="1"/>
  <c r="B41" i="14"/>
  <c r="C38" i="14" s="1"/>
  <c r="H40" i="14"/>
  <c r="H39" i="14"/>
  <c r="H38" i="14"/>
  <c r="F33" i="14"/>
  <c r="G28" i="14" s="1"/>
  <c r="D33" i="14"/>
  <c r="E32" i="14" s="1"/>
  <c r="B33" i="14"/>
  <c r="C29" i="14" s="1"/>
  <c r="H32" i="14"/>
  <c r="H31" i="14"/>
  <c r="H30" i="14"/>
  <c r="H29" i="14"/>
  <c r="H28" i="14"/>
  <c r="H27" i="14"/>
  <c r="H26" i="14"/>
  <c r="H25" i="14"/>
  <c r="H24" i="14"/>
  <c r="H23" i="14"/>
  <c r="F21" i="14"/>
  <c r="G17" i="14" s="1"/>
  <c r="D21" i="14"/>
  <c r="E14" i="14" s="1"/>
  <c r="B21" i="14"/>
  <c r="C19" i="14" s="1"/>
  <c r="H20" i="14"/>
  <c r="H19" i="14"/>
  <c r="H18" i="14"/>
  <c r="H17" i="14"/>
  <c r="H16" i="14"/>
  <c r="E16" i="14"/>
  <c r="H15" i="14"/>
  <c r="H14" i="14"/>
  <c r="H13" i="14"/>
  <c r="H12" i="14"/>
  <c r="F10" i="14"/>
  <c r="G8" i="14" s="1"/>
  <c r="D10" i="14"/>
  <c r="E8" i="14" s="1"/>
  <c r="B10" i="14"/>
  <c r="H9" i="14"/>
  <c r="H8" i="14"/>
  <c r="I21" i="17" l="1"/>
  <c r="I33" i="17"/>
  <c r="I33" i="16"/>
  <c r="I41" i="16"/>
  <c r="I21" i="16"/>
  <c r="E20" i="14"/>
  <c r="G41" i="15"/>
  <c r="I43" i="15"/>
  <c r="I45" i="15" s="1"/>
  <c r="I54" i="15"/>
  <c r="I55" i="15" s="1"/>
  <c r="E33" i="15"/>
  <c r="I9" i="15"/>
  <c r="I10" i="15" s="1"/>
  <c r="G21" i="15"/>
  <c r="G33" i="15"/>
  <c r="E41" i="15"/>
  <c r="I47" i="15"/>
  <c r="I49" i="15" s="1"/>
  <c r="C45" i="15"/>
  <c r="I40" i="15"/>
  <c r="I39" i="15"/>
  <c r="C41" i="15"/>
  <c r="I31" i="15"/>
  <c r="I30" i="15"/>
  <c r="C21" i="15"/>
  <c r="I16" i="15"/>
  <c r="I12" i="15"/>
  <c r="C10" i="15"/>
  <c r="I32" i="15"/>
  <c r="I28" i="15"/>
  <c r="I24" i="15"/>
  <c r="I25" i="15"/>
  <c r="I29" i="15"/>
  <c r="E21" i="15"/>
  <c r="I18" i="15"/>
  <c r="I14" i="15"/>
  <c r="I19" i="15"/>
  <c r="I15" i="15"/>
  <c r="I23" i="15"/>
  <c r="I26" i="15"/>
  <c r="I20" i="15"/>
  <c r="C33" i="15"/>
  <c r="I17" i="15"/>
  <c r="G47" i="14"/>
  <c r="G49" i="14" s="1"/>
  <c r="H49" i="14"/>
  <c r="I48" i="14" s="1"/>
  <c r="E44" i="14"/>
  <c r="E40" i="14"/>
  <c r="C25" i="14"/>
  <c r="H10" i="14"/>
  <c r="I9" i="14" s="1"/>
  <c r="G24" i="14"/>
  <c r="G30" i="14"/>
  <c r="G25" i="14"/>
  <c r="G29" i="14"/>
  <c r="G31" i="14"/>
  <c r="G23" i="14"/>
  <c r="G27" i="14"/>
  <c r="G32" i="14"/>
  <c r="G38" i="14"/>
  <c r="G53" i="14"/>
  <c r="G55" i="14" s="1"/>
  <c r="H55" i="14"/>
  <c r="I53" i="14" s="1"/>
  <c r="E53" i="14"/>
  <c r="E55" i="14" s="1"/>
  <c r="E47" i="14"/>
  <c r="E49" i="14" s="1"/>
  <c r="E45" i="14"/>
  <c r="E38" i="14"/>
  <c r="H41" i="14"/>
  <c r="I39" i="14" s="1"/>
  <c r="E30" i="14"/>
  <c r="E17" i="14"/>
  <c r="E12" i="14"/>
  <c r="E19" i="14"/>
  <c r="E18" i="14"/>
  <c r="E9" i="14"/>
  <c r="E10" i="14" s="1"/>
  <c r="C43" i="14"/>
  <c r="C45" i="14" s="1"/>
  <c r="C39" i="14"/>
  <c r="C40" i="14"/>
  <c r="C32" i="14"/>
  <c r="C26" i="14"/>
  <c r="C24" i="14"/>
  <c r="C27" i="14"/>
  <c r="C23" i="14"/>
  <c r="H21" i="14"/>
  <c r="I17" i="14" s="1"/>
  <c r="C14" i="14"/>
  <c r="C15" i="14"/>
  <c r="C16" i="14"/>
  <c r="C13" i="14"/>
  <c r="C17" i="14"/>
  <c r="C9" i="14"/>
  <c r="C8" i="14"/>
  <c r="G14" i="14"/>
  <c r="G9" i="14"/>
  <c r="G10" i="14" s="1"/>
  <c r="G19" i="14"/>
  <c r="E26" i="14"/>
  <c r="C31" i="14"/>
  <c r="H33" i="14"/>
  <c r="G44" i="14"/>
  <c r="G45" i="14" s="1"/>
  <c r="C48" i="14"/>
  <c r="E13" i="14"/>
  <c r="G16" i="14"/>
  <c r="C18" i="14"/>
  <c r="E23" i="14"/>
  <c r="G26" i="14"/>
  <c r="C28" i="14"/>
  <c r="E31" i="14"/>
  <c r="G39" i="14"/>
  <c r="H45" i="14"/>
  <c r="I44" i="14" s="1"/>
  <c r="E29" i="14"/>
  <c r="G13" i="14"/>
  <c r="E28" i="14"/>
  <c r="C54" i="14"/>
  <c r="C12" i="14"/>
  <c r="E15" i="14"/>
  <c r="G18" i="14"/>
  <c r="C20" i="14"/>
  <c r="E25" i="14"/>
  <c r="C30" i="14"/>
  <c r="C47" i="14"/>
  <c r="G15" i="14"/>
  <c r="G12" i="14"/>
  <c r="G20" i="14"/>
  <c r="E27" i="14"/>
  <c r="C53" i="14"/>
  <c r="E24" i="14"/>
  <c r="F55" i="13"/>
  <c r="G54" i="13" s="1"/>
  <c r="D55" i="13"/>
  <c r="E53" i="13" s="1"/>
  <c r="B55" i="13"/>
  <c r="H54" i="13"/>
  <c r="C54" i="13"/>
  <c r="H53" i="13"/>
  <c r="F49" i="13"/>
  <c r="G47" i="13" s="1"/>
  <c r="D49" i="13"/>
  <c r="E48" i="13" s="1"/>
  <c r="B49" i="13"/>
  <c r="C48" i="13" s="1"/>
  <c r="H48" i="13"/>
  <c r="H47" i="13"/>
  <c r="F45" i="13"/>
  <c r="G44" i="13" s="1"/>
  <c r="D45" i="13"/>
  <c r="E44" i="13" s="1"/>
  <c r="B45" i="13"/>
  <c r="C44" i="13" s="1"/>
  <c r="H44" i="13"/>
  <c r="H43" i="13"/>
  <c r="F41" i="13"/>
  <c r="G40" i="13" s="1"/>
  <c r="D41" i="13"/>
  <c r="E40" i="13" s="1"/>
  <c r="B41" i="13"/>
  <c r="C40" i="13" s="1"/>
  <c r="H40" i="13"/>
  <c r="H39" i="13"/>
  <c r="H38" i="13"/>
  <c r="F33" i="13"/>
  <c r="G29" i="13" s="1"/>
  <c r="D33" i="13"/>
  <c r="E32" i="13" s="1"/>
  <c r="B33" i="13"/>
  <c r="C29" i="13" s="1"/>
  <c r="H32" i="13"/>
  <c r="H31" i="13"/>
  <c r="H30" i="13"/>
  <c r="H29" i="13"/>
  <c r="H28" i="13"/>
  <c r="H27" i="13"/>
  <c r="H26" i="13"/>
  <c r="H25" i="13"/>
  <c r="H24" i="13"/>
  <c r="H23" i="13"/>
  <c r="F21" i="13"/>
  <c r="G17" i="13" s="1"/>
  <c r="D21" i="13"/>
  <c r="E14" i="13" s="1"/>
  <c r="B21" i="13"/>
  <c r="C18" i="13" s="1"/>
  <c r="H20" i="13"/>
  <c r="C20" i="13"/>
  <c r="H19" i="13"/>
  <c r="H18" i="13"/>
  <c r="H17" i="13"/>
  <c r="H16" i="13"/>
  <c r="H15" i="13"/>
  <c r="H14" i="13"/>
  <c r="H13" i="13"/>
  <c r="H12" i="13"/>
  <c r="F10" i="13"/>
  <c r="G9" i="13" s="1"/>
  <c r="D10" i="13"/>
  <c r="E9" i="13" s="1"/>
  <c r="B10" i="13"/>
  <c r="C9" i="13" s="1"/>
  <c r="H9" i="13"/>
  <c r="H8" i="13"/>
  <c r="I41" i="15" l="1"/>
  <c r="I21" i="15"/>
  <c r="I33" i="15"/>
  <c r="H55" i="13"/>
  <c r="I54" i="13" s="1"/>
  <c r="E41" i="14"/>
  <c r="I47" i="14"/>
  <c r="I49" i="14" s="1"/>
  <c r="G41" i="14"/>
  <c r="C10" i="14"/>
  <c r="I8" i="14"/>
  <c r="I10" i="14" s="1"/>
  <c r="G33" i="14"/>
  <c r="I54" i="14"/>
  <c r="I55" i="14" s="1"/>
  <c r="I40" i="14"/>
  <c r="I38" i="14"/>
  <c r="E21" i="14"/>
  <c r="I15" i="14"/>
  <c r="I12" i="14"/>
  <c r="I14" i="14"/>
  <c r="I18" i="14"/>
  <c r="I16" i="14"/>
  <c r="C49" i="14"/>
  <c r="C41" i="14"/>
  <c r="C33" i="14"/>
  <c r="I13" i="14"/>
  <c r="I20" i="14"/>
  <c r="I19" i="14"/>
  <c r="G21" i="14"/>
  <c r="I31" i="14"/>
  <c r="I29" i="14"/>
  <c r="I30" i="14"/>
  <c r="I23" i="14"/>
  <c r="I27" i="14"/>
  <c r="E33" i="14"/>
  <c r="I24" i="14"/>
  <c r="C55" i="14"/>
  <c r="I32" i="14"/>
  <c r="I28" i="14"/>
  <c r="I43" i="14"/>
  <c r="I45" i="14" s="1"/>
  <c r="I25" i="14"/>
  <c r="C21" i="14"/>
  <c r="I26" i="14"/>
  <c r="E43" i="13"/>
  <c r="E45" i="13" s="1"/>
  <c r="G25" i="13"/>
  <c r="G32" i="13"/>
  <c r="G30" i="13"/>
  <c r="G18" i="13"/>
  <c r="G16" i="13"/>
  <c r="G13" i="13"/>
  <c r="G15" i="13"/>
  <c r="E47" i="13"/>
  <c r="E49" i="13" s="1"/>
  <c r="E28" i="13"/>
  <c r="E23" i="13"/>
  <c r="E25" i="13"/>
  <c r="E30" i="13"/>
  <c r="E31" i="13"/>
  <c r="E13" i="13"/>
  <c r="C13" i="13"/>
  <c r="C16" i="13"/>
  <c r="G8" i="13"/>
  <c r="G10" i="13" s="1"/>
  <c r="G26" i="13"/>
  <c r="G23" i="13"/>
  <c r="G27" i="13"/>
  <c r="G24" i="13"/>
  <c r="G31" i="13"/>
  <c r="G28" i="13"/>
  <c r="G38" i="13"/>
  <c r="G39" i="13"/>
  <c r="G43" i="13"/>
  <c r="G45" i="13" s="1"/>
  <c r="E38" i="13"/>
  <c r="E8" i="13"/>
  <c r="E10" i="13" s="1"/>
  <c r="C53" i="13"/>
  <c r="C55" i="13" s="1"/>
  <c r="C47" i="13"/>
  <c r="C49" i="13" s="1"/>
  <c r="C43" i="13"/>
  <c r="C45" i="13" s="1"/>
  <c r="H45" i="13"/>
  <c r="I43" i="13" s="1"/>
  <c r="C25" i="13"/>
  <c r="C28" i="13"/>
  <c r="C17" i="13"/>
  <c r="C14" i="13"/>
  <c r="H21" i="13"/>
  <c r="I14" i="13" s="1"/>
  <c r="C19" i="13"/>
  <c r="C12" i="13"/>
  <c r="C15" i="13"/>
  <c r="C8" i="13"/>
  <c r="C10" i="13" s="1"/>
  <c r="H10" i="13"/>
  <c r="I8" i="13" s="1"/>
  <c r="C27" i="13"/>
  <c r="G14" i="13"/>
  <c r="C26" i="13"/>
  <c r="E29" i="13"/>
  <c r="C39" i="13"/>
  <c r="H41" i="13"/>
  <c r="I40" i="13" s="1"/>
  <c r="G53" i="13"/>
  <c r="G55" i="13" s="1"/>
  <c r="G48" i="13"/>
  <c r="G49" i="13" s="1"/>
  <c r="E15" i="13"/>
  <c r="E20" i="13"/>
  <c r="E19" i="13"/>
  <c r="E16" i="13"/>
  <c r="G19" i="13"/>
  <c r="C23" i="13"/>
  <c r="E26" i="13"/>
  <c r="C31" i="13"/>
  <c r="H33" i="13"/>
  <c r="I28" i="13" s="1"/>
  <c r="E39" i="13"/>
  <c r="E18" i="13"/>
  <c r="C38" i="13"/>
  <c r="C30" i="13"/>
  <c r="H49" i="13"/>
  <c r="I48" i="13" s="1"/>
  <c r="E12" i="13"/>
  <c r="G12" i="13"/>
  <c r="E17" i="13"/>
  <c r="G20" i="13"/>
  <c r="C24" i="13"/>
  <c r="E27" i="13"/>
  <c r="C32" i="13"/>
  <c r="E54" i="13"/>
  <c r="E55" i="13" s="1"/>
  <c r="E24" i="13"/>
  <c r="F55" i="12"/>
  <c r="G53" i="12" s="1"/>
  <c r="D55" i="12"/>
  <c r="E54" i="12" s="1"/>
  <c r="B55" i="12"/>
  <c r="H54" i="12"/>
  <c r="H53" i="12"/>
  <c r="F49" i="12"/>
  <c r="G47" i="12" s="1"/>
  <c r="D49" i="12"/>
  <c r="E48" i="12" s="1"/>
  <c r="B49" i="12"/>
  <c r="C48" i="12" s="1"/>
  <c r="H48" i="12"/>
  <c r="H47" i="12"/>
  <c r="F45" i="12"/>
  <c r="G44" i="12" s="1"/>
  <c r="D45" i="12"/>
  <c r="E44" i="12" s="1"/>
  <c r="B45" i="12"/>
  <c r="H44" i="12"/>
  <c r="H43" i="12"/>
  <c r="F41" i="12"/>
  <c r="G40" i="12" s="1"/>
  <c r="D41" i="12"/>
  <c r="E39" i="12" s="1"/>
  <c r="B41" i="12"/>
  <c r="C39" i="12" s="1"/>
  <c r="H40" i="12"/>
  <c r="H39" i="12"/>
  <c r="H38" i="12"/>
  <c r="F33" i="12"/>
  <c r="G29" i="12" s="1"/>
  <c r="D33" i="12"/>
  <c r="E26" i="12" s="1"/>
  <c r="B33" i="12"/>
  <c r="C24" i="12" s="1"/>
  <c r="H32" i="12"/>
  <c r="H31" i="12"/>
  <c r="H30" i="12"/>
  <c r="H29" i="12"/>
  <c r="H28" i="12"/>
  <c r="H27" i="12"/>
  <c r="H26" i="12"/>
  <c r="H25" i="12"/>
  <c r="H24" i="12"/>
  <c r="H23" i="12"/>
  <c r="F21" i="12"/>
  <c r="G19" i="12" s="1"/>
  <c r="D21" i="12"/>
  <c r="E20" i="12" s="1"/>
  <c r="B21" i="12"/>
  <c r="C18" i="12" s="1"/>
  <c r="H20" i="12"/>
  <c r="H19" i="12"/>
  <c r="H18" i="12"/>
  <c r="H17" i="12"/>
  <c r="H16" i="12"/>
  <c r="H15" i="12"/>
  <c r="H14" i="12"/>
  <c r="H13" i="12"/>
  <c r="H12" i="12"/>
  <c r="F10" i="12"/>
  <c r="G9" i="12" s="1"/>
  <c r="D10" i="12"/>
  <c r="E9" i="12" s="1"/>
  <c r="B10" i="12"/>
  <c r="H9" i="12"/>
  <c r="H8" i="12"/>
  <c r="I53" i="13" l="1"/>
  <c r="I55" i="13" s="1"/>
  <c r="I41" i="14"/>
  <c r="I21" i="14"/>
  <c r="I33" i="14"/>
  <c r="G8" i="12"/>
  <c r="G41" i="13"/>
  <c r="E41" i="13"/>
  <c r="G33" i="13"/>
  <c r="I26" i="13"/>
  <c r="I29" i="13"/>
  <c r="E33" i="13"/>
  <c r="I47" i="13"/>
  <c r="I49" i="13" s="1"/>
  <c r="I44" i="13"/>
  <c r="I45" i="13" s="1"/>
  <c r="I38" i="13"/>
  <c r="C41" i="13"/>
  <c r="I17" i="13"/>
  <c r="I13" i="13"/>
  <c r="I20" i="13"/>
  <c r="I16" i="13"/>
  <c r="I19" i="13"/>
  <c r="I15" i="13"/>
  <c r="I12" i="13"/>
  <c r="I18" i="13"/>
  <c r="C21" i="13"/>
  <c r="I9" i="13"/>
  <c r="I10" i="13" s="1"/>
  <c r="I32" i="13"/>
  <c r="I24" i="13"/>
  <c r="I31" i="13"/>
  <c r="I30" i="13"/>
  <c r="I25" i="13"/>
  <c r="G21" i="13"/>
  <c r="I27" i="13"/>
  <c r="I23" i="13"/>
  <c r="E21" i="13"/>
  <c r="C33" i="13"/>
  <c r="I39" i="13"/>
  <c r="G54" i="12"/>
  <c r="G55" i="12" s="1"/>
  <c r="G38" i="12"/>
  <c r="E43" i="12"/>
  <c r="E45" i="12" s="1"/>
  <c r="C40" i="12"/>
  <c r="E47" i="12"/>
  <c r="E49" i="12" s="1"/>
  <c r="E38" i="12"/>
  <c r="E23" i="12"/>
  <c r="E30" i="12"/>
  <c r="E25" i="12"/>
  <c r="E31" i="12"/>
  <c r="E28" i="12"/>
  <c r="E8" i="12"/>
  <c r="E10" i="12" s="1"/>
  <c r="H10" i="12"/>
  <c r="I9" i="12" s="1"/>
  <c r="G18" i="12"/>
  <c r="G13" i="12"/>
  <c r="G16" i="12"/>
  <c r="G15" i="12"/>
  <c r="G26" i="12"/>
  <c r="G23" i="12"/>
  <c r="G27" i="12"/>
  <c r="G31" i="12"/>
  <c r="G25" i="12"/>
  <c r="G30" i="12"/>
  <c r="G28" i="12"/>
  <c r="G39" i="12"/>
  <c r="H45" i="12"/>
  <c r="I44" i="12" s="1"/>
  <c r="G43" i="12"/>
  <c r="G45" i="12" s="1"/>
  <c r="G48" i="12"/>
  <c r="G49" i="12" s="1"/>
  <c r="E53" i="12"/>
  <c r="E55" i="12" s="1"/>
  <c r="H55" i="12"/>
  <c r="I53" i="12" s="1"/>
  <c r="C54" i="12"/>
  <c r="C53" i="12"/>
  <c r="C47" i="12"/>
  <c r="C49" i="12" s="1"/>
  <c r="H49" i="12"/>
  <c r="I48" i="12" s="1"/>
  <c r="C38" i="12"/>
  <c r="C41" i="12" s="1"/>
  <c r="H41" i="12"/>
  <c r="I38" i="12" s="1"/>
  <c r="C25" i="12"/>
  <c r="C13" i="12"/>
  <c r="C19" i="12"/>
  <c r="C12" i="12"/>
  <c r="C16" i="12"/>
  <c r="C20" i="12"/>
  <c r="C14" i="12"/>
  <c r="C17" i="12"/>
  <c r="C15" i="12"/>
  <c r="G10" i="12"/>
  <c r="E18" i="12"/>
  <c r="E12" i="12"/>
  <c r="C27" i="12"/>
  <c r="G12" i="12"/>
  <c r="E17" i="12"/>
  <c r="G20" i="12"/>
  <c r="E27" i="12"/>
  <c r="C32" i="12"/>
  <c r="E40" i="12"/>
  <c r="C9" i="12"/>
  <c r="E14" i="12"/>
  <c r="G17" i="12"/>
  <c r="H21" i="12"/>
  <c r="E24" i="12"/>
  <c r="C29" i="12"/>
  <c r="E32" i="12"/>
  <c r="C44" i="12"/>
  <c r="G14" i="12"/>
  <c r="E19" i="12"/>
  <c r="G24" i="12"/>
  <c r="C26" i="12"/>
  <c r="E29" i="12"/>
  <c r="G32" i="12"/>
  <c r="E16" i="12"/>
  <c r="C23" i="12"/>
  <c r="C31" i="12"/>
  <c r="H33" i="12"/>
  <c r="C8" i="12"/>
  <c r="E13" i="12"/>
  <c r="C28" i="12"/>
  <c r="C43" i="12"/>
  <c r="E15" i="12"/>
  <c r="C30" i="12"/>
  <c r="F55" i="11"/>
  <c r="G54" i="11" s="1"/>
  <c r="D55" i="11"/>
  <c r="E53" i="11" s="1"/>
  <c r="B55" i="11"/>
  <c r="H55" i="11" s="1"/>
  <c r="H54" i="11"/>
  <c r="H53" i="11"/>
  <c r="F49" i="11"/>
  <c r="G48" i="11" s="1"/>
  <c r="D49" i="11"/>
  <c r="E48" i="11" s="1"/>
  <c r="B49" i="11"/>
  <c r="C48" i="11" s="1"/>
  <c r="H48" i="11"/>
  <c r="H47" i="11"/>
  <c r="F45" i="11"/>
  <c r="G44" i="11" s="1"/>
  <c r="D45" i="11"/>
  <c r="E44" i="11" s="1"/>
  <c r="B45" i="11"/>
  <c r="C44" i="11" s="1"/>
  <c r="H44" i="11"/>
  <c r="H43" i="11"/>
  <c r="F41" i="11"/>
  <c r="G40" i="11" s="1"/>
  <c r="D41" i="11"/>
  <c r="E39" i="11" s="1"/>
  <c r="B41" i="11"/>
  <c r="C38" i="11" s="1"/>
  <c r="H40" i="11"/>
  <c r="H39" i="11"/>
  <c r="H38" i="11"/>
  <c r="F33" i="11"/>
  <c r="G26" i="11" s="1"/>
  <c r="D33" i="11"/>
  <c r="E29" i="11" s="1"/>
  <c r="B33" i="11"/>
  <c r="C26" i="11" s="1"/>
  <c r="H32" i="11"/>
  <c r="H31" i="11"/>
  <c r="H30" i="11"/>
  <c r="H29" i="11"/>
  <c r="H28" i="11"/>
  <c r="H27" i="11"/>
  <c r="H26" i="11"/>
  <c r="H25" i="11"/>
  <c r="H24" i="11"/>
  <c r="H23" i="11"/>
  <c r="F21" i="11"/>
  <c r="G14" i="11" s="1"/>
  <c r="D21" i="11"/>
  <c r="E19" i="11" s="1"/>
  <c r="B21" i="11"/>
  <c r="C18" i="11" s="1"/>
  <c r="H20" i="11"/>
  <c r="H19" i="11"/>
  <c r="H18" i="11"/>
  <c r="H17" i="11"/>
  <c r="H16" i="11"/>
  <c r="H15" i="11"/>
  <c r="H14" i="11"/>
  <c r="H13" i="11"/>
  <c r="H12" i="11"/>
  <c r="F10" i="11"/>
  <c r="G9" i="11" s="1"/>
  <c r="D10" i="11"/>
  <c r="E9" i="11" s="1"/>
  <c r="B10" i="11"/>
  <c r="C9" i="11" s="1"/>
  <c r="H9" i="11"/>
  <c r="H8" i="11"/>
  <c r="G41" i="12" l="1"/>
  <c r="C54" i="11"/>
  <c r="I41" i="13"/>
  <c r="I21" i="13"/>
  <c r="I33" i="13"/>
  <c r="I54" i="12"/>
  <c r="I55" i="12" s="1"/>
  <c r="E41" i="12"/>
  <c r="I47" i="12"/>
  <c r="I49" i="12" s="1"/>
  <c r="E33" i="12"/>
  <c r="I8" i="12"/>
  <c r="I10" i="12" s="1"/>
  <c r="G33" i="12"/>
  <c r="I43" i="12"/>
  <c r="I45" i="12" s="1"/>
  <c r="C55" i="12"/>
  <c r="I40" i="12"/>
  <c r="I39" i="12"/>
  <c r="C21" i="12"/>
  <c r="C10" i="12"/>
  <c r="I19" i="12"/>
  <c r="I14" i="12"/>
  <c r="I20" i="12"/>
  <c r="I32" i="12"/>
  <c r="I24" i="12"/>
  <c r="I29" i="12"/>
  <c r="G21" i="12"/>
  <c r="I25" i="12"/>
  <c r="I27" i="12"/>
  <c r="C33" i="12"/>
  <c r="E21" i="12"/>
  <c r="I18" i="12"/>
  <c r="I28" i="12"/>
  <c r="I16" i="12"/>
  <c r="I15" i="12"/>
  <c r="I13" i="12"/>
  <c r="C45" i="12"/>
  <c r="I12" i="12"/>
  <c r="I31" i="12"/>
  <c r="I30" i="12"/>
  <c r="I17" i="12"/>
  <c r="I23" i="12"/>
  <c r="I26" i="12"/>
  <c r="G43" i="11"/>
  <c r="G45" i="11" s="1"/>
  <c r="G8" i="11"/>
  <c r="G10" i="11" s="1"/>
  <c r="E8" i="11"/>
  <c r="E10" i="11" s="1"/>
  <c r="C25" i="11"/>
  <c r="C20" i="11"/>
  <c r="G47" i="11"/>
  <c r="G49" i="11" s="1"/>
  <c r="G38" i="11"/>
  <c r="G25" i="11"/>
  <c r="G30" i="11"/>
  <c r="G28" i="11"/>
  <c r="G24" i="11"/>
  <c r="G29" i="11"/>
  <c r="G32" i="11"/>
  <c r="G23" i="11"/>
  <c r="G27" i="11"/>
  <c r="G31" i="11"/>
  <c r="G13" i="11"/>
  <c r="G15" i="11"/>
  <c r="G18" i="11"/>
  <c r="E18" i="11"/>
  <c r="E25" i="11"/>
  <c r="E28" i="11"/>
  <c r="E30" i="11"/>
  <c r="E43" i="11"/>
  <c r="E45" i="11" s="1"/>
  <c r="E47" i="11"/>
  <c r="E49" i="11" s="1"/>
  <c r="I53" i="11"/>
  <c r="C47" i="11"/>
  <c r="C49" i="11" s="1"/>
  <c r="H49" i="11"/>
  <c r="I48" i="11" s="1"/>
  <c r="H41" i="11"/>
  <c r="I40" i="11" s="1"/>
  <c r="C39" i="11"/>
  <c r="C40" i="11"/>
  <c r="H21" i="11"/>
  <c r="I19" i="11" s="1"/>
  <c r="C17" i="11"/>
  <c r="C14" i="11"/>
  <c r="C19" i="11"/>
  <c r="C15" i="11"/>
  <c r="C12" i="11"/>
  <c r="C13" i="11"/>
  <c r="C16" i="11"/>
  <c r="I54" i="11"/>
  <c r="E38" i="11"/>
  <c r="C24" i="11"/>
  <c r="E40" i="11"/>
  <c r="E16" i="11"/>
  <c r="G19" i="11"/>
  <c r="C23" i="11"/>
  <c r="E26" i="11"/>
  <c r="C31" i="11"/>
  <c r="H33" i="11"/>
  <c r="I28" i="11" s="1"/>
  <c r="G53" i="11"/>
  <c r="G55" i="11" s="1"/>
  <c r="C8" i="11"/>
  <c r="C10" i="11" s="1"/>
  <c r="H10" i="11"/>
  <c r="I9" i="11" s="1"/>
  <c r="E13" i="11"/>
  <c r="G16" i="11"/>
  <c r="E23" i="11"/>
  <c r="C28" i="11"/>
  <c r="E31" i="11"/>
  <c r="G39" i="11"/>
  <c r="C43" i="11"/>
  <c r="C45" i="11" s="1"/>
  <c r="H45" i="11"/>
  <c r="I44" i="11" s="1"/>
  <c r="E15" i="11"/>
  <c r="C30" i="11"/>
  <c r="E12" i="11"/>
  <c r="C27" i="11"/>
  <c r="E54" i="11"/>
  <c r="E55" i="11" s="1"/>
  <c r="G20" i="11"/>
  <c r="E27" i="11"/>
  <c r="E14" i="11"/>
  <c r="G17" i="11"/>
  <c r="E24" i="11"/>
  <c r="C29" i="11"/>
  <c r="E32" i="11"/>
  <c r="C53" i="11"/>
  <c r="C55" i="11" s="1"/>
  <c r="E20" i="11"/>
  <c r="G12" i="11"/>
  <c r="E17" i="11"/>
  <c r="C32" i="11"/>
  <c r="H51" i="10"/>
  <c r="G41" i="11" l="1"/>
  <c r="I41" i="12"/>
  <c r="I21" i="12"/>
  <c r="I33" i="12"/>
  <c r="I55" i="11"/>
  <c r="C41" i="11"/>
  <c r="G33" i="11"/>
  <c r="I8" i="11"/>
  <c r="I10" i="11" s="1"/>
  <c r="I17" i="11"/>
  <c r="I47" i="11"/>
  <c r="I49" i="11" s="1"/>
  <c r="I39" i="11"/>
  <c r="I38" i="11"/>
  <c r="I24" i="11"/>
  <c r="I27" i="11"/>
  <c r="I26" i="11"/>
  <c r="I32" i="11"/>
  <c r="I18" i="11"/>
  <c r="I12" i="11"/>
  <c r="I16" i="11"/>
  <c r="I20" i="11"/>
  <c r="I13" i="11"/>
  <c r="I14" i="11"/>
  <c r="I15" i="11"/>
  <c r="C21" i="11"/>
  <c r="G21" i="11"/>
  <c r="I30" i="11"/>
  <c r="I29" i="11"/>
  <c r="E41" i="11"/>
  <c r="I23" i="11"/>
  <c r="I25" i="11"/>
  <c r="E21" i="11"/>
  <c r="E33" i="11"/>
  <c r="I43" i="11"/>
  <c r="I45" i="11" s="1"/>
  <c r="C33" i="11"/>
  <c r="I31" i="11"/>
  <c r="F55" i="10"/>
  <c r="G54" i="10" s="1"/>
  <c r="D55" i="10"/>
  <c r="E54" i="10" s="1"/>
  <c r="B55" i="10"/>
  <c r="C53" i="10" s="1"/>
  <c r="H54" i="10"/>
  <c r="H53" i="10"/>
  <c r="F49" i="10"/>
  <c r="G47" i="10" s="1"/>
  <c r="D49" i="10"/>
  <c r="E48" i="10" s="1"/>
  <c r="B49" i="10"/>
  <c r="H48" i="10"/>
  <c r="H47" i="10"/>
  <c r="F45" i="10"/>
  <c r="G44" i="10" s="1"/>
  <c r="D45" i="10"/>
  <c r="E44" i="10" s="1"/>
  <c r="B45" i="10"/>
  <c r="H44" i="10"/>
  <c r="H43" i="10"/>
  <c r="F41" i="10"/>
  <c r="G38" i="10" s="1"/>
  <c r="D41" i="10"/>
  <c r="E40" i="10" s="1"/>
  <c r="B41" i="10"/>
  <c r="C39" i="10" s="1"/>
  <c r="H40" i="10"/>
  <c r="H39" i="10"/>
  <c r="H38" i="10"/>
  <c r="F33" i="10"/>
  <c r="G32" i="10" s="1"/>
  <c r="D33" i="10"/>
  <c r="E31" i="10" s="1"/>
  <c r="B33" i="10"/>
  <c r="C27" i="10" s="1"/>
  <c r="H32" i="10"/>
  <c r="H31" i="10"/>
  <c r="H30" i="10"/>
  <c r="H29" i="10"/>
  <c r="H28" i="10"/>
  <c r="H27" i="10"/>
  <c r="H26" i="10"/>
  <c r="H25" i="10"/>
  <c r="H24" i="10"/>
  <c r="H23" i="10"/>
  <c r="F21" i="10"/>
  <c r="G14" i="10" s="1"/>
  <c r="D21" i="10"/>
  <c r="E20" i="10" s="1"/>
  <c r="B21" i="10"/>
  <c r="C17" i="10" s="1"/>
  <c r="H20" i="10"/>
  <c r="H19" i="10"/>
  <c r="H18" i="10"/>
  <c r="H17" i="10"/>
  <c r="H16" i="10"/>
  <c r="H15" i="10"/>
  <c r="H14" i="10"/>
  <c r="H13" i="10"/>
  <c r="H12" i="10"/>
  <c r="F10" i="10"/>
  <c r="G8" i="10" s="1"/>
  <c r="D10" i="10"/>
  <c r="E9" i="10" s="1"/>
  <c r="B10" i="10"/>
  <c r="H9" i="10"/>
  <c r="H8" i="10"/>
  <c r="I41" i="11" l="1"/>
  <c r="I21" i="11"/>
  <c r="I33" i="11"/>
  <c r="G48" i="10"/>
  <c r="G49" i="10" s="1"/>
  <c r="H49" i="10"/>
  <c r="E32" i="10"/>
  <c r="G43" i="10"/>
  <c r="G45" i="10" s="1"/>
  <c r="G26" i="10"/>
  <c r="G28" i="10"/>
  <c r="G29" i="10"/>
  <c r="G25" i="10"/>
  <c r="G27" i="10"/>
  <c r="G31" i="10"/>
  <c r="G23" i="10"/>
  <c r="G30" i="10"/>
  <c r="G15" i="10"/>
  <c r="G19" i="10"/>
  <c r="G18" i="10"/>
  <c r="G20" i="10"/>
  <c r="G16" i="10"/>
  <c r="G12" i="10"/>
  <c r="G17" i="10"/>
  <c r="G13" i="10"/>
  <c r="G9" i="10"/>
  <c r="G10" i="10" s="1"/>
  <c r="H10" i="10"/>
  <c r="I9" i="10" s="1"/>
  <c r="E8" i="10"/>
  <c r="E10" i="10" s="1"/>
  <c r="E26" i="10"/>
  <c r="E23" i="10"/>
  <c r="E30" i="10"/>
  <c r="E27" i="10"/>
  <c r="E24" i="10"/>
  <c r="E25" i="10"/>
  <c r="E28" i="10"/>
  <c r="E39" i="10"/>
  <c r="E38" i="10"/>
  <c r="E43" i="10"/>
  <c r="E45" i="10" s="1"/>
  <c r="H45" i="10"/>
  <c r="I44" i="10" s="1"/>
  <c r="E47" i="10"/>
  <c r="E49" i="10" s="1"/>
  <c r="E53" i="10"/>
  <c r="E55" i="10" s="1"/>
  <c r="C54" i="10"/>
  <c r="C55" i="10" s="1"/>
  <c r="C48" i="10"/>
  <c r="C49" i="10" s="1"/>
  <c r="C47" i="10"/>
  <c r="H41" i="10"/>
  <c r="I40" i="10" s="1"/>
  <c r="C38" i="10"/>
  <c r="C40" i="10"/>
  <c r="C25" i="10"/>
  <c r="C12" i="10"/>
  <c r="C14" i="10"/>
  <c r="C15" i="10"/>
  <c r="C13" i="10"/>
  <c r="I48" i="10"/>
  <c r="I47" i="10"/>
  <c r="E17" i="10"/>
  <c r="C24" i="10"/>
  <c r="C32" i="10"/>
  <c r="H55" i="10"/>
  <c r="I54" i="10" s="1"/>
  <c r="C9" i="10"/>
  <c r="E14" i="10"/>
  <c r="C19" i="10"/>
  <c r="H21" i="10"/>
  <c r="I16" i="10" s="1"/>
  <c r="C29" i="10"/>
  <c r="G40" i="10"/>
  <c r="C44" i="10"/>
  <c r="C16" i="10"/>
  <c r="E19" i="10"/>
  <c r="G24" i="10"/>
  <c r="C26" i="10"/>
  <c r="E29" i="10"/>
  <c r="G53" i="10"/>
  <c r="G55" i="10" s="1"/>
  <c r="E16" i="10"/>
  <c r="C23" i="10"/>
  <c r="C31" i="10"/>
  <c r="H33" i="10"/>
  <c r="I32" i="10" s="1"/>
  <c r="C8" i="10"/>
  <c r="E13" i="10"/>
  <c r="C18" i="10"/>
  <c r="C28" i="10"/>
  <c r="G39" i="10"/>
  <c r="G41" i="10" s="1"/>
  <c r="C43" i="10"/>
  <c r="C45" i="10" s="1"/>
  <c r="E18" i="10"/>
  <c r="E15" i="10"/>
  <c r="C20" i="10"/>
  <c r="C30" i="10"/>
  <c r="E12" i="10"/>
  <c r="F55" i="9"/>
  <c r="G53" i="9" s="1"/>
  <c r="D55" i="9"/>
  <c r="E54" i="9" s="1"/>
  <c r="B55" i="9"/>
  <c r="C54" i="9" s="1"/>
  <c r="H54" i="9"/>
  <c r="H53" i="9"/>
  <c r="F49" i="9"/>
  <c r="G48" i="9" s="1"/>
  <c r="D49" i="9"/>
  <c r="E48" i="9" s="1"/>
  <c r="B49" i="9"/>
  <c r="H48" i="9"/>
  <c r="H47" i="9"/>
  <c r="F45" i="9"/>
  <c r="G43" i="9" s="1"/>
  <c r="D45" i="9"/>
  <c r="E43" i="9" s="1"/>
  <c r="B45" i="9"/>
  <c r="C44" i="9" s="1"/>
  <c r="H44" i="9"/>
  <c r="H43" i="9"/>
  <c r="F41" i="9"/>
  <c r="G39" i="9" s="1"/>
  <c r="D41" i="9"/>
  <c r="E39" i="9" s="1"/>
  <c r="B41" i="9"/>
  <c r="C39" i="9" s="1"/>
  <c r="H40" i="9"/>
  <c r="H39" i="9"/>
  <c r="H38" i="9"/>
  <c r="F33" i="9"/>
  <c r="G28" i="9" s="1"/>
  <c r="D33" i="9"/>
  <c r="E25" i="9" s="1"/>
  <c r="B33" i="9"/>
  <c r="C30" i="9" s="1"/>
  <c r="H32" i="9"/>
  <c r="H31" i="9"/>
  <c r="H30" i="9"/>
  <c r="H29" i="9"/>
  <c r="H28" i="9"/>
  <c r="H27" i="9"/>
  <c r="H26" i="9"/>
  <c r="H25" i="9"/>
  <c r="H24" i="9"/>
  <c r="H23" i="9"/>
  <c r="F21" i="9"/>
  <c r="G18" i="9" s="1"/>
  <c r="D21" i="9"/>
  <c r="E15" i="9" s="1"/>
  <c r="B21" i="9"/>
  <c r="C19" i="9" s="1"/>
  <c r="H20" i="9"/>
  <c r="H19" i="9"/>
  <c r="H18" i="9"/>
  <c r="H17" i="9"/>
  <c r="H16" i="9"/>
  <c r="H15" i="9"/>
  <c r="H14" i="9"/>
  <c r="H13" i="9"/>
  <c r="H12" i="9"/>
  <c r="F10" i="9"/>
  <c r="G8" i="9" s="1"/>
  <c r="D10" i="9"/>
  <c r="E8" i="9" s="1"/>
  <c r="B10" i="9"/>
  <c r="C9" i="9" s="1"/>
  <c r="H9" i="9"/>
  <c r="H8" i="9"/>
  <c r="G27" i="9" l="1"/>
  <c r="C10" i="10"/>
  <c r="G47" i="9"/>
  <c r="G49" i="9" s="1"/>
  <c r="G54" i="9"/>
  <c r="C43" i="9"/>
  <c r="C45" i="9" s="1"/>
  <c r="G15" i="9"/>
  <c r="E41" i="10"/>
  <c r="C41" i="10"/>
  <c r="I8" i="10"/>
  <c r="I43" i="10"/>
  <c r="I45" i="10" s="1"/>
  <c r="G33" i="10"/>
  <c r="G21" i="10"/>
  <c r="E21" i="10"/>
  <c r="E33" i="10"/>
  <c r="I31" i="10"/>
  <c r="I39" i="10"/>
  <c r="I38" i="10"/>
  <c r="I49" i="10"/>
  <c r="I53" i="10"/>
  <c r="I55" i="10" s="1"/>
  <c r="I23" i="10"/>
  <c r="I24" i="10"/>
  <c r="I14" i="10"/>
  <c r="I13" i="10"/>
  <c r="C21" i="10"/>
  <c r="I10" i="10"/>
  <c r="I15" i="10"/>
  <c r="I29" i="10"/>
  <c r="I27" i="10"/>
  <c r="I28" i="10"/>
  <c r="I30" i="10"/>
  <c r="I20" i="10"/>
  <c r="I25" i="10"/>
  <c r="I12" i="10"/>
  <c r="C33" i="10"/>
  <c r="I26" i="10"/>
  <c r="I17" i="10"/>
  <c r="I18" i="10"/>
  <c r="I19" i="10"/>
  <c r="E40" i="9"/>
  <c r="E38" i="9"/>
  <c r="C38" i="9"/>
  <c r="C40" i="9"/>
  <c r="G30" i="9"/>
  <c r="G25" i="9"/>
  <c r="G38" i="9"/>
  <c r="G55" i="9"/>
  <c r="E53" i="9"/>
  <c r="E55" i="9" s="1"/>
  <c r="C53" i="9"/>
  <c r="C55" i="9" s="1"/>
  <c r="H55" i="9"/>
  <c r="I53" i="9" s="1"/>
  <c r="E47" i="9"/>
  <c r="E49" i="9" s="1"/>
  <c r="H49" i="9"/>
  <c r="I48" i="9" s="1"/>
  <c r="E17" i="9"/>
  <c r="E12" i="9"/>
  <c r="E18" i="9"/>
  <c r="E14" i="9"/>
  <c r="E20" i="9"/>
  <c r="H41" i="9"/>
  <c r="I39" i="9" s="1"/>
  <c r="C25" i="9"/>
  <c r="C29" i="9"/>
  <c r="C27" i="9"/>
  <c r="C32" i="9"/>
  <c r="C24" i="9"/>
  <c r="C17" i="9"/>
  <c r="C20" i="9"/>
  <c r="C14" i="9"/>
  <c r="C18" i="9"/>
  <c r="C15" i="9"/>
  <c r="C12" i="9"/>
  <c r="C13" i="9"/>
  <c r="C16" i="9"/>
  <c r="C8" i="9"/>
  <c r="C10" i="9" s="1"/>
  <c r="E32" i="9"/>
  <c r="G24" i="9"/>
  <c r="C26" i="9"/>
  <c r="E29" i="9"/>
  <c r="G32" i="9"/>
  <c r="E44" i="9"/>
  <c r="E45" i="9" s="1"/>
  <c r="E30" i="9"/>
  <c r="G12" i="9"/>
  <c r="H21" i="9"/>
  <c r="I17" i="9" s="1"/>
  <c r="G40" i="9"/>
  <c r="E9" i="9"/>
  <c r="E10" i="9" s="1"/>
  <c r="G14" i="9"/>
  <c r="E19" i="9"/>
  <c r="G9" i="9"/>
  <c r="G10" i="9" s="1"/>
  <c r="E16" i="9"/>
  <c r="G19" i="9"/>
  <c r="C23" i="9"/>
  <c r="E26" i="9"/>
  <c r="G29" i="9"/>
  <c r="C31" i="9"/>
  <c r="H33" i="9"/>
  <c r="I27" i="9" s="1"/>
  <c r="G44" i="9"/>
  <c r="G45" i="9" s="1"/>
  <c r="C48" i="9"/>
  <c r="G17" i="9"/>
  <c r="E24" i="9"/>
  <c r="H10" i="9"/>
  <c r="I9" i="9" s="1"/>
  <c r="E13" i="9"/>
  <c r="G16" i="9"/>
  <c r="E23" i="9"/>
  <c r="G26" i="9"/>
  <c r="C28" i="9"/>
  <c r="E31" i="9"/>
  <c r="H45" i="9"/>
  <c r="I44" i="9" s="1"/>
  <c r="G20" i="9"/>
  <c r="E27" i="9"/>
  <c r="G13" i="9"/>
  <c r="G23" i="9"/>
  <c r="E28" i="9"/>
  <c r="G31" i="9"/>
  <c r="C47" i="9"/>
  <c r="F55" i="8"/>
  <c r="G54" i="8" s="1"/>
  <c r="D55" i="8"/>
  <c r="E54" i="8" s="1"/>
  <c r="B55" i="8"/>
  <c r="H54" i="8"/>
  <c r="H53" i="8"/>
  <c r="F49" i="8"/>
  <c r="G47" i="8" s="1"/>
  <c r="D49" i="8"/>
  <c r="E48" i="8" s="1"/>
  <c r="B49" i="8"/>
  <c r="C48" i="8" s="1"/>
  <c r="H48" i="8"/>
  <c r="H47" i="8"/>
  <c r="F45" i="8"/>
  <c r="G44" i="8" s="1"/>
  <c r="D45" i="8"/>
  <c r="E44" i="8" s="1"/>
  <c r="B45" i="8"/>
  <c r="C44" i="8" s="1"/>
  <c r="H44" i="8"/>
  <c r="H43" i="8"/>
  <c r="F41" i="8"/>
  <c r="G40" i="8" s="1"/>
  <c r="D41" i="8"/>
  <c r="E40" i="8" s="1"/>
  <c r="B41" i="8"/>
  <c r="C39" i="8" s="1"/>
  <c r="H40" i="8"/>
  <c r="H39" i="8"/>
  <c r="H38" i="8"/>
  <c r="F33" i="8"/>
  <c r="G26" i="8" s="1"/>
  <c r="D33" i="8"/>
  <c r="E32" i="8" s="1"/>
  <c r="B33" i="8"/>
  <c r="C29" i="8" s="1"/>
  <c r="H32" i="8"/>
  <c r="H31" i="8"/>
  <c r="H30" i="8"/>
  <c r="H29" i="8"/>
  <c r="H28" i="8"/>
  <c r="G28" i="8"/>
  <c r="H27" i="8"/>
  <c r="H26" i="8"/>
  <c r="H25" i="8"/>
  <c r="H24" i="8"/>
  <c r="H23" i="8"/>
  <c r="G23" i="8"/>
  <c r="F21" i="8"/>
  <c r="G16" i="8" s="1"/>
  <c r="D21" i="8"/>
  <c r="E14" i="8" s="1"/>
  <c r="B21" i="8"/>
  <c r="C18" i="8" s="1"/>
  <c r="H20" i="8"/>
  <c r="H19" i="8"/>
  <c r="H18" i="8"/>
  <c r="H17" i="8"/>
  <c r="H16" i="8"/>
  <c r="H15" i="8"/>
  <c r="H14" i="8"/>
  <c r="H13" i="8"/>
  <c r="H12" i="8"/>
  <c r="F10" i="8"/>
  <c r="G9" i="8" s="1"/>
  <c r="D10" i="8"/>
  <c r="E9" i="8" s="1"/>
  <c r="B10" i="8"/>
  <c r="H9" i="8"/>
  <c r="H8" i="8"/>
  <c r="E8" i="8"/>
  <c r="C38" i="8" l="1"/>
  <c r="E38" i="8"/>
  <c r="C40" i="8"/>
  <c r="I54" i="9"/>
  <c r="C41" i="9"/>
  <c r="G38" i="8"/>
  <c r="E41" i="9"/>
  <c r="G48" i="8"/>
  <c r="G31" i="8"/>
  <c r="G27" i="8"/>
  <c r="I41" i="10"/>
  <c r="I33" i="10"/>
  <c r="I21" i="10"/>
  <c r="I8" i="9"/>
  <c r="I10" i="9" s="1"/>
  <c r="G41" i="9"/>
  <c r="I55" i="9"/>
  <c r="I47" i="9"/>
  <c r="I49" i="9" s="1"/>
  <c r="E33" i="9"/>
  <c r="E21" i="9"/>
  <c r="I38" i="9"/>
  <c r="I40" i="9"/>
  <c r="I30" i="9"/>
  <c r="I26" i="9"/>
  <c r="C21" i="9"/>
  <c r="I18" i="9"/>
  <c r="I15" i="9"/>
  <c r="I16" i="9"/>
  <c r="G33" i="9"/>
  <c r="I29" i="9"/>
  <c r="I32" i="9"/>
  <c r="I24" i="9"/>
  <c r="I31" i="9"/>
  <c r="I23" i="9"/>
  <c r="I28" i="9"/>
  <c r="I25" i="9"/>
  <c r="C33" i="9"/>
  <c r="I19" i="9"/>
  <c r="I13" i="9"/>
  <c r="I14" i="9"/>
  <c r="I12" i="9"/>
  <c r="I43" i="9"/>
  <c r="I45" i="9" s="1"/>
  <c r="C49" i="9"/>
  <c r="G21" i="9"/>
  <c r="I20" i="9"/>
  <c r="G49" i="8"/>
  <c r="G43" i="8"/>
  <c r="G25" i="8"/>
  <c r="G30" i="8"/>
  <c r="G12" i="8"/>
  <c r="G18" i="8"/>
  <c r="G13" i="8"/>
  <c r="G20" i="8"/>
  <c r="G15" i="8"/>
  <c r="H10" i="8"/>
  <c r="I8" i="8" s="1"/>
  <c r="G8" i="8"/>
  <c r="G10" i="8" s="1"/>
  <c r="E53" i="8"/>
  <c r="E55" i="8" s="1"/>
  <c r="H55" i="8"/>
  <c r="I53" i="8" s="1"/>
  <c r="E47" i="8"/>
  <c r="E49" i="8" s="1"/>
  <c r="H49" i="8"/>
  <c r="I47" i="8" s="1"/>
  <c r="E43" i="8"/>
  <c r="E45" i="8" s="1"/>
  <c r="E27" i="8"/>
  <c r="E24" i="8"/>
  <c r="E28" i="8"/>
  <c r="E25" i="8"/>
  <c r="E30" i="8"/>
  <c r="C54" i="8"/>
  <c r="C53" i="8"/>
  <c r="C47" i="8"/>
  <c r="C49" i="8" s="1"/>
  <c r="C41" i="8"/>
  <c r="C25" i="8"/>
  <c r="C17" i="8"/>
  <c r="C13" i="8"/>
  <c r="C14" i="8"/>
  <c r="C20" i="8"/>
  <c r="H21" i="8"/>
  <c r="I19" i="8" s="1"/>
  <c r="C16" i="8"/>
  <c r="C12" i="8"/>
  <c r="C15" i="8"/>
  <c r="C19" i="8"/>
  <c r="G45" i="8"/>
  <c r="E10" i="8"/>
  <c r="E18" i="8"/>
  <c r="C9" i="8"/>
  <c r="G17" i="8"/>
  <c r="G14" i="8"/>
  <c r="E19" i="8"/>
  <c r="G24" i="8"/>
  <c r="C26" i="8"/>
  <c r="E29" i="8"/>
  <c r="G32" i="8"/>
  <c r="H41" i="8"/>
  <c r="I38" i="8" s="1"/>
  <c r="G53" i="8"/>
  <c r="G55" i="8" s="1"/>
  <c r="E16" i="8"/>
  <c r="G19" i="8"/>
  <c r="C23" i="8"/>
  <c r="E26" i="8"/>
  <c r="G29" i="8"/>
  <c r="C31" i="8"/>
  <c r="H33" i="8"/>
  <c r="I29" i="8" s="1"/>
  <c r="E39" i="8"/>
  <c r="E41" i="8" s="1"/>
  <c r="C8" i="8"/>
  <c r="E13" i="8"/>
  <c r="E23" i="8"/>
  <c r="C28" i="8"/>
  <c r="E31" i="8"/>
  <c r="G39" i="8"/>
  <c r="G41" i="8" s="1"/>
  <c r="C43" i="8"/>
  <c r="C45" i="8" s="1"/>
  <c r="H45" i="8"/>
  <c r="I44" i="8" s="1"/>
  <c r="E15" i="8"/>
  <c r="C30" i="8"/>
  <c r="E20" i="8"/>
  <c r="C27" i="8"/>
  <c r="C24" i="8"/>
  <c r="C32" i="8"/>
  <c r="E12" i="8"/>
  <c r="E17" i="8"/>
  <c r="F55" i="7"/>
  <c r="G54" i="7" s="1"/>
  <c r="D55" i="7"/>
  <c r="E53" i="7" s="1"/>
  <c r="B55" i="7"/>
  <c r="H54" i="7"/>
  <c r="H53" i="7"/>
  <c r="F49" i="7"/>
  <c r="G47" i="7" s="1"/>
  <c r="D49" i="7"/>
  <c r="B49" i="7"/>
  <c r="C48" i="7" s="1"/>
  <c r="H48" i="7"/>
  <c r="H47" i="7"/>
  <c r="C47" i="7"/>
  <c r="F45" i="7"/>
  <c r="G43" i="7" s="1"/>
  <c r="D45" i="7"/>
  <c r="E43" i="7" s="1"/>
  <c r="B45" i="7"/>
  <c r="C44" i="7" s="1"/>
  <c r="H44" i="7"/>
  <c r="H43" i="7"/>
  <c r="F41" i="7"/>
  <c r="G40" i="7" s="1"/>
  <c r="D41" i="7"/>
  <c r="E40" i="7" s="1"/>
  <c r="B41" i="7"/>
  <c r="C40" i="7" s="1"/>
  <c r="H40" i="7"/>
  <c r="H39" i="7"/>
  <c r="H38" i="7"/>
  <c r="F33" i="7"/>
  <c r="G30" i="7" s="1"/>
  <c r="D33" i="7"/>
  <c r="E28" i="7" s="1"/>
  <c r="B33" i="7"/>
  <c r="C31" i="7" s="1"/>
  <c r="H32" i="7"/>
  <c r="H31" i="7"/>
  <c r="H30" i="7"/>
  <c r="H29" i="7"/>
  <c r="H28" i="7"/>
  <c r="H27" i="7"/>
  <c r="H26" i="7"/>
  <c r="H25" i="7"/>
  <c r="H24" i="7"/>
  <c r="H23" i="7"/>
  <c r="F21" i="7"/>
  <c r="G20" i="7" s="1"/>
  <c r="D21" i="7"/>
  <c r="E15" i="7" s="1"/>
  <c r="B21" i="7"/>
  <c r="C19" i="7" s="1"/>
  <c r="H20" i="7"/>
  <c r="H19" i="7"/>
  <c r="H18" i="7"/>
  <c r="H17" i="7"/>
  <c r="H16" i="7"/>
  <c r="H15" i="7"/>
  <c r="H14" i="7"/>
  <c r="H13" i="7"/>
  <c r="H12" i="7"/>
  <c r="F10" i="7"/>
  <c r="G8" i="7" s="1"/>
  <c r="D10" i="7"/>
  <c r="E8" i="7" s="1"/>
  <c r="B10" i="7"/>
  <c r="C9" i="7" s="1"/>
  <c r="H9" i="7"/>
  <c r="H8" i="7"/>
  <c r="C55" i="8" l="1"/>
  <c r="C49" i="7"/>
  <c r="I41" i="9"/>
  <c r="I21" i="9"/>
  <c r="I33" i="9"/>
  <c r="G33" i="8"/>
  <c r="G21" i="8"/>
  <c r="I9" i="8"/>
  <c r="I10" i="8" s="1"/>
  <c r="I54" i="8"/>
  <c r="I55" i="8" s="1"/>
  <c r="I48" i="8"/>
  <c r="I49" i="8"/>
  <c r="I43" i="8"/>
  <c r="I45" i="8" s="1"/>
  <c r="I39" i="8"/>
  <c r="I40" i="8"/>
  <c r="I26" i="8"/>
  <c r="I27" i="8"/>
  <c r="I20" i="8"/>
  <c r="C21" i="8"/>
  <c r="I13" i="8"/>
  <c r="I16" i="8"/>
  <c r="I12" i="8"/>
  <c r="I18" i="8"/>
  <c r="I14" i="8"/>
  <c r="I15" i="8"/>
  <c r="I17" i="8"/>
  <c r="C10" i="8"/>
  <c r="E21" i="8"/>
  <c r="I28" i="8"/>
  <c r="I24" i="8"/>
  <c r="I32" i="8"/>
  <c r="I30" i="8"/>
  <c r="I23" i="8"/>
  <c r="E33" i="8"/>
  <c r="C33" i="8"/>
  <c r="I25" i="8"/>
  <c r="I31" i="8"/>
  <c r="C30" i="7"/>
  <c r="G53" i="7"/>
  <c r="H55" i="7"/>
  <c r="I54" i="7" s="1"/>
  <c r="E54" i="7"/>
  <c r="E55" i="7" s="1"/>
  <c r="H49" i="7"/>
  <c r="I47" i="7" s="1"/>
  <c r="E44" i="7"/>
  <c r="E45" i="7" s="1"/>
  <c r="G38" i="7"/>
  <c r="G39" i="7"/>
  <c r="E39" i="7"/>
  <c r="E38" i="7"/>
  <c r="H41" i="7"/>
  <c r="I38" i="7" s="1"/>
  <c r="C39" i="7"/>
  <c r="G29" i="7"/>
  <c r="G24" i="7"/>
  <c r="G25" i="7"/>
  <c r="G27" i="7"/>
  <c r="G32" i="7"/>
  <c r="G28" i="7"/>
  <c r="G26" i="7"/>
  <c r="E27" i="7"/>
  <c r="E30" i="7"/>
  <c r="E25" i="7"/>
  <c r="E31" i="7"/>
  <c r="E23" i="7"/>
  <c r="E26" i="7"/>
  <c r="E29" i="7"/>
  <c r="E32" i="7"/>
  <c r="E24" i="7"/>
  <c r="C28" i="7"/>
  <c r="C26" i="7"/>
  <c r="C24" i="7"/>
  <c r="C29" i="7"/>
  <c r="H33" i="7"/>
  <c r="I25" i="7" s="1"/>
  <c r="C25" i="7"/>
  <c r="C27" i="7"/>
  <c r="C32" i="7"/>
  <c r="C23" i="7"/>
  <c r="G12" i="7"/>
  <c r="G17" i="7"/>
  <c r="G14" i="7"/>
  <c r="G18" i="7"/>
  <c r="G15" i="7"/>
  <c r="G19" i="7"/>
  <c r="G16" i="7"/>
  <c r="E18" i="7"/>
  <c r="E13" i="7"/>
  <c r="E16" i="7"/>
  <c r="E19" i="7"/>
  <c r="E14" i="7"/>
  <c r="E17" i="7"/>
  <c r="E20" i="7"/>
  <c r="E12" i="7"/>
  <c r="C13" i="7"/>
  <c r="C16" i="7"/>
  <c r="H21" i="7"/>
  <c r="I16" i="7" s="1"/>
  <c r="E9" i="7"/>
  <c r="E10" i="7" s="1"/>
  <c r="G55" i="7"/>
  <c r="G44" i="7"/>
  <c r="G45" i="7" s="1"/>
  <c r="C8" i="7"/>
  <c r="C10" i="7" s="1"/>
  <c r="H10" i="7"/>
  <c r="I8" i="7" s="1"/>
  <c r="C18" i="7"/>
  <c r="C43" i="7"/>
  <c r="C45" i="7" s="1"/>
  <c r="H45" i="7"/>
  <c r="I43" i="7" s="1"/>
  <c r="E48" i="7"/>
  <c r="G13" i="7"/>
  <c r="C15" i="7"/>
  <c r="G23" i="7"/>
  <c r="G31" i="7"/>
  <c r="C38" i="7"/>
  <c r="G48" i="7"/>
  <c r="G49" i="7" s="1"/>
  <c r="C54" i="7"/>
  <c r="C12" i="7"/>
  <c r="C17" i="7"/>
  <c r="E47" i="7"/>
  <c r="G9" i="7"/>
  <c r="G10" i="7" s="1"/>
  <c r="C14" i="7"/>
  <c r="C53" i="7"/>
  <c r="C20" i="7"/>
  <c r="F55" i="6"/>
  <c r="G54" i="6" s="1"/>
  <c r="D55" i="6"/>
  <c r="E53" i="6" s="1"/>
  <c r="B55" i="6"/>
  <c r="C54" i="6" s="1"/>
  <c r="H54" i="6"/>
  <c r="H53" i="6"/>
  <c r="E41" i="7" l="1"/>
  <c r="C21" i="7"/>
  <c r="I41" i="8"/>
  <c r="I21" i="8"/>
  <c r="I33" i="8"/>
  <c r="G53" i="6"/>
  <c r="G55" i="6" s="1"/>
  <c r="E49" i="7"/>
  <c r="I53" i="7"/>
  <c r="I55" i="7" s="1"/>
  <c r="I40" i="7"/>
  <c r="C55" i="7"/>
  <c r="I48" i="7"/>
  <c r="I49" i="7" s="1"/>
  <c r="I44" i="7"/>
  <c r="I45" i="7" s="1"/>
  <c r="G41" i="7"/>
  <c r="I39" i="7"/>
  <c r="C41" i="7"/>
  <c r="G33" i="7"/>
  <c r="E33" i="7"/>
  <c r="I32" i="7"/>
  <c r="I27" i="7"/>
  <c r="I23" i="7"/>
  <c r="I26" i="7"/>
  <c r="I29" i="7"/>
  <c r="C33" i="7"/>
  <c r="I24" i="7"/>
  <c r="I30" i="7"/>
  <c r="I31" i="7"/>
  <c r="I28" i="7"/>
  <c r="G21" i="7"/>
  <c r="E21" i="7"/>
  <c r="I20" i="7"/>
  <c r="I15" i="7"/>
  <c r="I19" i="7"/>
  <c r="I14" i="7"/>
  <c r="I18" i="7"/>
  <c r="I13" i="7"/>
  <c r="I17" i="7"/>
  <c r="I12" i="7"/>
  <c r="I9" i="7"/>
  <c r="I10" i="7" s="1"/>
  <c r="E54" i="6"/>
  <c r="E55" i="6" s="1"/>
  <c r="C53" i="6"/>
  <c r="C55" i="6" s="1"/>
  <c r="H55" i="6"/>
  <c r="I53" i="6" s="1"/>
  <c r="F49" i="6"/>
  <c r="D49" i="6"/>
  <c r="E48" i="6" s="1"/>
  <c r="B49" i="6"/>
  <c r="C48" i="6" s="1"/>
  <c r="H48" i="6"/>
  <c r="G48" i="6"/>
  <c r="H47" i="6"/>
  <c r="G47" i="6"/>
  <c r="F45" i="6"/>
  <c r="G44" i="6" s="1"/>
  <c r="D45" i="6"/>
  <c r="E44" i="6" s="1"/>
  <c r="B45" i="6"/>
  <c r="C43" i="6" s="1"/>
  <c r="H44" i="6"/>
  <c r="H43" i="6"/>
  <c r="F41" i="6"/>
  <c r="G39" i="6" s="1"/>
  <c r="D41" i="6"/>
  <c r="E39" i="6" s="1"/>
  <c r="B41" i="6"/>
  <c r="C40" i="6" s="1"/>
  <c r="H40" i="6"/>
  <c r="H39" i="6"/>
  <c r="H38" i="6"/>
  <c r="F33" i="6"/>
  <c r="G31" i="6" s="1"/>
  <c r="D33" i="6"/>
  <c r="E31" i="6" s="1"/>
  <c r="B33" i="6"/>
  <c r="C23" i="6" s="1"/>
  <c r="H32" i="6"/>
  <c r="H31" i="6"/>
  <c r="H30" i="6"/>
  <c r="H29" i="6"/>
  <c r="H28" i="6"/>
  <c r="H27" i="6"/>
  <c r="H26" i="6"/>
  <c r="H25" i="6"/>
  <c r="H24" i="6"/>
  <c r="H23" i="6"/>
  <c r="F21" i="6"/>
  <c r="G20" i="6" s="1"/>
  <c r="D21" i="6"/>
  <c r="E20" i="6" s="1"/>
  <c r="B21" i="6"/>
  <c r="C20" i="6" s="1"/>
  <c r="H20" i="6"/>
  <c r="H19" i="6"/>
  <c r="H18" i="6"/>
  <c r="H17" i="6"/>
  <c r="H16" i="6"/>
  <c r="H15" i="6"/>
  <c r="H14" i="6"/>
  <c r="H13" i="6"/>
  <c r="H12" i="6"/>
  <c r="F10" i="6"/>
  <c r="G9" i="6" s="1"/>
  <c r="D10" i="6"/>
  <c r="E9" i="6" s="1"/>
  <c r="B10" i="6"/>
  <c r="C9" i="6" s="1"/>
  <c r="H9" i="6"/>
  <c r="H8" i="6"/>
  <c r="F49" i="5"/>
  <c r="G47" i="5" s="1"/>
  <c r="D49" i="5"/>
  <c r="E48" i="5" s="1"/>
  <c r="B49" i="5"/>
  <c r="C47" i="5" s="1"/>
  <c r="H48" i="5"/>
  <c r="H47" i="5"/>
  <c r="F45" i="5"/>
  <c r="G44" i="5" s="1"/>
  <c r="D45" i="5"/>
  <c r="E44" i="5" s="1"/>
  <c r="B45" i="5"/>
  <c r="C44" i="5" s="1"/>
  <c r="H44" i="5"/>
  <c r="H43" i="5"/>
  <c r="E43" i="5"/>
  <c r="F41" i="5"/>
  <c r="G38" i="5" s="1"/>
  <c r="D41" i="5"/>
  <c r="E40" i="5" s="1"/>
  <c r="B41" i="5"/>
  <c r="C39" i="5" s="1"/>
  <c r="H40" i="5"/>
  <c r="H39" i="5"/>
  <c r="H38" i="5"/>
  <c r="F33" i="5"/>
  <c r="G30" i="5" s="1"/>
  <c r="D33" i="5"/>
  <c r="E27" i="5" s="1"/>
  <c r="B33" i="5"/>
  <c r="C32" i="5" s="1"/>
  <c r="H32" i="5"/>
  <c r="H31" i="5"/>
  <c r="H30" i="5"/>
  <c r="H29" i="5"/>
  <c r="H28" i="5"/>
  <c r="H27" i="5"/>
  <c r="H26" i="5"/>
  <c r="H25" i="5"/>
  <c r="H24" i="5"/>
  <c r="H23" i="5"/>
  <c r="F21" i="5"/>
  <c r="G20" i="5" s="1"/>
  <c r="D21" i="5"/>
  <c r="E17" i="5" s="1"/>
  <c r="B21" i="5"/>
  <c r="C14" i="5" s="1"/>
  <c r="H20" i="5"/>
  <c r="H19" i="5"/>
  <c r="H18" i="5"/>
  <c r="H17" i="5"/>
  <c r="H16" i="5"/>
  <c r="H15" i="5"/>
  <c r="H14" i="5"/>
  <c r="H13" i="5"/>
  <c r="H12" i="5"/>
  <c r="F10" i="5"/>
  <c r="G8" i="5" s="1"/>
  <c r="D10" i="5"/>
  <c r="E9" i="5" s="1"/>
  <c r="B10" i="5"/>
  <c r="H9" i="5"/>
  <c r="H8" i="5"/>
  <c r="G27" i="5" l="1"/>
  <c r="E12" i="6"/>
  <c r="G26" i="6"/>
  <c r="G30" i="6"/>
  <c r="C8" i="6"/>
  <c r="C47" i="6"/>
  <c r="C49" i="6" s="1"/>
  <c r="E47" i="6"/>
  <c r="E49" i="6" s="1"/>
  <c r="E8" i="6"/>
  <c r="E10" i="6" s="1"/>
  <c r="G8" i="6"/>
  <c r="G10" i="6" s="1"/>
  <c r="G39" i="5"/>
  <c r="G13" i="6"/>
  <c r="G24" i="6"/>
  <c r="G28" i="6"/>
  <c r="E32" i="6"/>
  <c r="G43" i="6"/>
  <c r="G45" i="6" s="1"/>
  <c r="G40" i="5"/>
  <c r="G32" i="6"/>
  <c r="E40" i="6"/>
  <c r="C10" i="6"/>
  <c r="G14" i="6"/>
  <c r="G25" i="6"/>
  <c r="G29" i="6"/>
  <c r="G40" i="6"/>
  <c r="C44" i="6"/>
  <c r="C45" i="6" s="1"/>
  <c r="G49" i="6"/>
  <c r="G12" i="6"/>
  <c r="G23" i="6"/>
  <c r="G27" i="6"/>
  <c r="E38" i="6"/>
  <c r="G23" i="5"/>
  <c r="G43" i="5"/>
  <c r="G45" i="5" s="1"/>
  <c r="I41" i="7"/>
  <c r="I33" i="7"/>
  <c r="I21" i="7"/>
  <c r="E43" i="6"/>
  <c r="E45" i="6" s="1"/>
  <c r="G38" i="6"/>
  <c r="I54" i="6"/>
  <c r="I55" i="6" s="1"/>
  <c r="H49" i="6"/>
  <c r="I47" i="6" s="1"/>
  <c r="H45" i="6"/>
  <c r="I44" i="6" s="1"/>
  <c r="C38" i="6"/>
  <c r="C39" i="6"/>
  <c r="E24" i="6"/>
  <c r="E28" i="6"/>
  <c r="E26" i="6"/>
  <c r="E30" i="6"/>
  <c r="E23" i="6"/>
  <c r="E25" i="6"/>
  <c r="E27" i="6"/>
  <c r="E29" i="6"/>
  <c r="H33" i="6"/>
  <c r="I23" i="6" s="1"/>
  <c r="C24" i="6"/>
  <c r="C25" i="6"/>
  <c r="C26" i="6"/>
  <c r="C27" i="6"/>
  <c r="C28" i="6"/>
  <c r="C29" i="6"/>
  <c r="C30" i="6"/>
  <c r="C31" i="6"/>
  <c r="C32" i="6"/>
  <c r="G15" i="6"/>
  <c r="G16" i="6"/>
  <c r="G17" i="6"/>
  <c r="G18" i="6"/>
  <c r="G19" i="6"/>
  <c r="E13" i="6"/>
  <c r="H21" i="6"/>
  <c r="I17" i="6" s="1"/>
  <c r="E14" i="6"/>
  <c r="C12" i="6"/>
  <c r="E15" i="6"/>
  <c r="C13" i="6"/>
  <c r="C14" i="6"/>
  <c r="C15" i="6"/>
  <c r="E16" i="6"/>
  <c r="C16" i="6"/>
  <c r="E18" i="6"/>
  <c r="E17" i="6"/>
  <c r="E19" i="6"/>
  <c r="C17" i="6"/>
  <c r="C18" i="6"/>
  <c r="C19" i="6"/>
  <c r="H10" i="6"/>
  <c r="I8" i="6" s="1"/>
  <c r="I15" i="6"/>
  <c r="I18" i="6"/>
  <c r="I12" i="6"/>
  <c r="H41" i="6"/>
  <c r="I39" i="6" s="1"/>
  <c r="E30" i="5"/>
  <c r="H49" i="5"/>
  <c r="I47" i="5" s="1"/>
  <c r="C27" i="5"/>
  <c r="C30" i="5"/>
  <c r="C17" i="5"/>
  <c r="C13" i="5"/>
  <c r="C15" i="5"/>
  <c r="C18" i="5"/>
  <c r="E45" i="5"/>
  <c r="E8" i="5"/>
  <c r="E10" i="5" s="1"/>
  <c r="C38" i="5"/>
  <c r="C40" i="5"/>
  <c r="E47" i="5"/>
  <c r="E49" i="5" s="1"/>
  <c r="C48" i="5"/>
  <c r="C49" i="5" s="1"/>
  <c r="G48" i="5"/>
  <c r="G49" i="5" s="1"/>
  <c r="E38" i="5"/>
  <c r="H41" i="5"/>
  <c r="I39" i="5" s="1"/>
  <c r="G26" i="5"/>
  <c r="G29" i="5"/>
  <c r="G25" i="5"/>
  <c r="G32" i="5"/>
  <c r="G28" i="5"/>
  <c r="G24" i="5"/>
  <c r="G31" i="5"/>
  <c r="G15" i="5"/>
  <c r="E20" i="5"/>
  <c r="E12" i="5"/>
  <c r="E15" i="5"/>
  <c r="H21" i="5"/>
  <c r="I16" i="5" s="1"/>
  <c r="C12" i="5"/>
  <c r="C20" i="5"/>
  <c r="G9" i="5"/>
  <c r="G10" i="5" s="1"/>
  <c r="H10" i="5"/>
  <c r="I9" i="5" s="1"/>
  <c r="C25" i="5"/>
  <c r="E28" i="5"/>
  <c r="E25" i="5"/>
  <c r="H45" i="5"/>
  <c r="I44" i="5" s="1"/>
  <c r="H33" i="5"/>
  <c r="C9" i="5"/>
  <c r="G18" i="5"/>
  <c r="G13" i="5"/>
  <c r="E18" i="5"/>
  <c r="C8" i="5"/>
  <c r="E13" i="5"/>
  <c r="G16" i="5"/>
  <c r="E23" i="5"/>
  <c r="C28" i="5"/>
  <c r="E31" i="5"/>
  <c r="C43" i="5"/>
  <c r="C45" i="5" s="1"/>
  <c r="E16" i="5"/>
  <c r="G19" i="5"/>
  <c r="C23" i="5"/>
  <c r="E26" i="5"/>
  <c r="C31" i="5"/>
  <c r="E39" i="5"/>
  <c r="G14" i="5"/>
  <c r="C16" i="5"/>
  <c r="E19" i="5"/>
  <c r="C26" i="5"/>
  <c r="E29" i="5"/>
  <c r="E14" i="5"/>
  <c r="G17" i="5"/>
  <c r="C19" i="5"/>
  <c r="E24" i="5"/>
  <c r="C29" i="5"/>
  <c r="E32" i="5"/>
  <c r="G12" i="5"/>
  <c r="C24" i="5"/>
  <c r="I14" i="6" l="1"/>
  <c r="I19" i="6"/>
  <c r="I48" i="6"/>
  <c r="G41" i="5"/>
  <c r="I48" i="5"/>
  <c r="I13" i="5"/>
  <c r="E41" i="6"/>
  <c r="G33" i="5"/>
  <c r="G41" i="6"/>
  <c r="I49" i="5"/>
  <c r="G33" i="6"/>
  <c r="C41" i="6"/>
  <c r="I49" i="6"/>
  <c r="I43" i="6"/>
  <c r="I45" i="6" s="1"/>
  <c r="I24" i="6"/>
  <c r="I32" i="6"/>
  <c r="I28" i="6"/>
  <c r="I30" i="6"/>
  <c r="I26" i="6"/>
  <c r="I31" i="6"/>
  <c r="I29" i="6"/>
  <c r="I27" i="6"/>
  <c r="I25" i="6"/>
  <c r="E33" i="6"/>
  <c r="C33" i="6"/>
  <c r="G21" i="6"/>
  <c r="E21" i="6"/>
  <c r="I20" i="6"/>
  <c r="I16" i="6"/>
  <c r="I13" i="6"/>
  <c r="C21" i="6"/>
  <c r="I9" i="6"/>
  <c r="I10" i="6" s="1"/>
  <c r="I38" i="6"/>
  <c r="I40" i="6"/>
  <c r="C21" i="5"/>
  <c r="I18" i="5"/>
  <c r="G21" i="5"/>
  <c r="C10" i="5"/>
  <c r="C41" i="5"/>
  <c r="E41" i="5"/>
  <c r="I38" i="5"/>
  <c r="I40" i="5"/>
  <c r="E21" i="5"/>
  <c r="I15" i="5"/>
  <c r="I20" i="5"/>
  <c r="I12" i="5"/>
  <c r="I17" i="5"/>
  <c r="I14" i="5"/>
  <c r="I19" i="5"/>
  <c r="I8" i="5"/>
  <c r="I10" i="5" s="1"/>
  <c r="I25" i="5"/>
  <c r="I30" i="5"/>
  <c r="I27" i="5"/>
  <c r="I32" i="5"/>
  <c r="I24" i="5"/>
  <c r="I29" i="5"/>
  <c r="I26" i="5"/>
  <c r="I31" i="5"/>
  <c r="I23" i="5"/>
  <c r="C33" i="5"/>
  <c r="I43" i="5"/>
  <c r="I45" i="5" s="1"/>
  <c r="E33" i="5"/>
  <c r="I28" i="5"/>
  <c r="I33" i="6" l="1"/>
  <c r="I21" i="6"/>
  <c r="I41" i="6"/>
  <c r="I33" i="5"/>
  <c r="I41" i="5"/>
  <c r="I21" i="5"/>
  <c r="B10" i="4"/>
  <c r="D10" i="4"/>
  <c r="E8" i="4" s="1"/>
  <c r="F10" i="4"/>
  <c r="G8" i="4" s="1"/>
  <c r="H8" i="4"/>
  <c r="H9" i="4"/>
  <c r="B19" i="4"/>
  <c r="C16" i="4" s="1"/>
  <c r="D19" i="4"/>
  <c r="E14" i="4" s="1"/>
  <c r="F19" i="4"/>
  <c r="G12" i="4" s="1"/>
  <c r="H12" i="4"/>
  <c r="H13" i="4"/>
  <c r="H14" i="4"/>
  <c r="H15" i="4"/>
  <c r="H16" i="4"/>
  <c r="H17" i="4"/>
  <c r="H18" i="4"/>
  <c r="B31" i="4"/>
  <c r="C27" i="4" s="1"/>
  <c r="D31" i="4"/>
  <c r="E21" i="4" s="1"/>
  <c r="F31" i="4"/>
  <c r="G25" i="4" s="1"/>
  <c r="H21" i="4"/>
  <c r="H22" i="4"/>
  <c r="H23" i="4"/>
  <c r="H24" i="4"/>
  <c r="H25" i="4"/>
  <c r="H26" i="4"/>
  <c r="E27" i="4"/>
  <c r="G27" i="4"/>
  <c r="H27" i="4"/>
  <c r="H28" i="4"/>
  <c r="H29" i="4"/>
  <c r="H30" i="4"/>
  <c r="B39" i="4"/>
  <c r="C38" i="4" s="1"/>
  <c r="D39" i="4"/>
  <c r="E38" i="4" s="1"/>
  <c r="F39" i="4"/>
  <c r="G36" i="4" s="1"/>
  <c r="H36" i="4"/>
  <c r="H37" i="4"/>
  <c r="H38" i="4"/>
  <c r="B43" i="4"/>
  <c r="C41" i="4" s="1"/>
  <c r="D43" i="4"/>
  <c r="E42" i="4" s="1"/>
  <c r="F43" i="4"/>
  <c r="G41" i="4" s="1"/>
  <c r="H41" i="4"/>
  <c r="H42" i="4"/>
  <c r="B47" i="4"/>
  <c r="D47" i="4"/>
  <c r="E45" i="4" s="1"/>
  <c r="F47" i="4"/>
  <c r="G45" i="4" s="1"/>
  <c r="H45" i="4"/>
  <c r="G46" i="4"/>
  <c r="H46" i="4"/>
  <c r="H45" i="3"/>
  <c r="B47" i="3"/>
  <c r="D47" i="3"/>
  <c r="E46" i="3" s="1"/>
  <c r="F47" i="3"/>
  <c r="G46" i="3" s="1"/>
  <c r="H46" i="3"/>
  <c r="B10" i="3"/>
  <c r="C8" i="3" s="1"/>
  <c r="D10" i="3"/>
  <c r="E8" i="3" s="1"/>
  <c r="F10" i="3"/>
  <c r="G9" i="3" s="1"/>
  <c r="H8" i="3"/>
  <c r="H9" i="3"/>
  <c r="B19" i="3"/>
  <c r="C12" i="3" s="1"/>
  <c r="D19" i="3"/>
  <c r="E13" i="3" s="1"/>
  <c r="F19" i="3"/>
  <c r="G13" i="3" s="1"/>
  <c r="H12" i="3"/>
  <c r="H13" i="3"/>
  <c r="H14" i="3"/>
  <c r="H15" i="3"/>
  <c r="H16" i="3"/>
  <c r="H17" i="3"/>
  <c r="H18" i="3"/>
  <c r="C13" i="3"/>
  <c r="C17" i="3"/>
  <c r="B31" i="3"/>
  <c r="C23" i="3" s="1"/>
  <c r="D31" i="3"/>
  <c r="E26" i="3" s="1"/>
  <c r="F31" i="3"/>
  <c r="G29" i="3" s="1"/>
  <c r="H21" i="3"/>
  <c r="H22" i="3"/>
  <c r="H23" i="3"/>
  <c r="H24" i="3"/>
  <c r="H25" i="3"/>
  <c r="H26" i="3"/>
  <c r="H27" i="3"/>
  <c r="H28" i="3"/>
  <c r="H29" i="3"/>
  <c r="H30" i="3"/>
  <c r="B39" i="3"/>
  <c r="C37" i="3" s="1"/>
  <c r="D39" i="3"/>
  <c r="E37" i="3" s="1"/>
  <c r="F39" i="3"/>
  <c r="G36" i="3" s="1"/>
  <c r="H36" i="3"/>
  <c r="H37" i="3"/>
  <c r="H38" i="3"/>
  <c r="B43" i="3"/>
  <c r="C41" i="3" s="1"/>
  <c r="D43" i="3"/>
  <c r="E41" i="3" s="1"/>
  <c r="F43" i="3"/>
  <c r="G41" i="3" s="1"/>
  <c r="H41" i="3"/>
  <c r="H42" i="3"/>
  <c r="D10" i="2"/>
  <c r="E8" i="2" s="1"/>
  <c r="F43" i="2"/>
  <c r="G41" i="2" s="1"/>
  <c r="D43" i="2"/>
  <c r="E41" i="2" s="1"/>
  <c r="B43" i="2"/>
  <c r="C42" i="2" s="1"/>
  <c r="H42" i="2"/>
  <c r="H41" i="2"/>
  <c r="F39" i="2"/>
  <c r="G38" i="2" s="1"/>
  <c r="D39" i="2"/>
  <c r="E38" i="2" s="1"/>
  <c r="B39" i="2"/>
  <c r="C38" i="2" s="1"/>
  <c r="H38" i="2"/>
  <c r="H37" i="2"/>
  <c r="H36" i="2"/>
  <c r="F31" i="2"/>
  <c r="G29" i="2" s="1"/>
  <c r="D31" i="2"/>
  <c r="E21" i="2" s="1"/>
  <c r="B31" i="2"/>
  <c r="C28" i="2" s="1"/>
  <c r="H30" i="2"/>
  <c r="H29" i="2"/>
  <c r="H28" i="2"/>
  <c r="H27" i="2"/>
  <c r="H26" i="2"/>
  <c r="H25" i="2"/>
  <c r="H24" i="2"/>
  <c r="H23" i="2"/>
  <c r="H22" i="2"/>
  <c r="H21" i="2"/>
  <c r="F19" i="2"/>
  <c r="G18" i="2" s="1"/>
  <c r="D19" i="2"/>
  <c r="E15" i="2" s="1"/>
  <c r="B19" i="2"/>
  <c r="C17" i="2" s="1"/>
  <c r="H18" i="2"/>
  <c r="H17" i="2"/>
  <c r="H16" i="2"/>
  <c r="H15" i="2"/>
  <c r="H14" i="2"/>
  <c r="H13" i="2"/>
  <c r="H12" i="2"/>
  <c r="F10" i="2"/>
  <c r="G9" i="2" s="1"/>
  <c r="B10" i="2"/>
  <c r="H9" i="2"/>
  <c r="H8" i="2"/>
  <c r="C36" i="2" l="1"/>
  <c r="G29" i="4"/>
  <c r="C29" i="4"/>
  <c r="C14" i="4"/>
  <c r="G13" i="2"/>
  <c r="G16" i="2"/>
  <c r="G12" i="2"/>
  <c r="H31" i="2"/>
  <c r="I22" i="2" s="1"/>
  <c r="G15" i="2"/>
  <c r="G17" i="2"/>
  <c r="G45" i="3"/>
  <c r="C23" i="2"/>
  <c r="E37" i="4"/>
  <c r="C13" i="4"/>
  <c r="C27" i="2"/>
  <c r="C37" i="4"/>
  <c r="G26" i="4"/>
  <c r="C12" i="4"/>
  <c r="C37" i="2"/>
  <c r="G22" i="2"/>
  <c r="G26" i="2"/>
  <c r="G30" i="2"/>
  <c r="G8" i="2"/>
  <c r="G10" i="2" s="1"/>
  <c r="G24" i="2"/>
  <c r="G28" i="2"/>
  <c r="H10" i="2"/>
  <c r="I9" i="2" s="1"/>
  <c r="C25" i="2"/>
  <c r="C29" i="2"/>
  <c r="G37" i="2"/>
  <c r="G25" i="3"/>
  <c r="E38" i="3"/>
  <c r="E42" i="3"/>
  <c r="C28" i="3"/>
  <c r="C25" i="3"/>
  <c r="C42" i="3"/>
  <c r="C24" i="3"/>
  <c r="G42" i="4"/>
  <c r="E46" i="4"/>
  <c r="E47" i="4" s="1"/>
  <c r="H39" i="4"/>
  <c r="I37" i="4" s="1"/>
  <c r="E29" i="4"/>
  <c r="C36" i="4"/>
  <c r="E28" i="4"/>
  <c r="C18" i="4"/>
  <c r="E24" i="4"/>
  <c r="C17" i="4"/>
  <c r="E26" i="4"/>
  <c r="H47" i="4"/>
  <c r="I45" i="4" s="1"/>
  <c r="C15" i="4"/>
  <c r="G17" i="4"/>
  <c r="G14" i="2"/>
  <c r="G27" i="3"/>
  <c r="G30" i="4"/>
  <c r="C28" i="4"/>
  <c r="E25" i="4"/>
  <c r="G22" i="4"/>
  <c r="I27" i="2"/>
  <c r="C27" i="3"/>
  <c r="G18" i="3"/>
  <c r="E9" i="3"/>
  <c r="E10" i="3" s="1"/>
  <c r="G43" i="4"/>
  <c r="E30" i="4"/>
  <c r="C25" i="4"/>
  <c r="H31" i="4"/>
  <c r="I30" i="4" s="1"/>
  <c r="C23" i="4"/>
  <c r="E9" i="4"/>
  <c r="C8" i="2"/>
  <c r="G36" i="2"/>
  <c r="C41" i="2"/>
  <c r="C43" i="2" s="1"/>
  <c r="G42" i="3"/>
  <c r="G43" i="3" s="1"/>
  <c r="G30" i="3"/>
  <c r="G26" i="3"/>
  <c r="C16" i="3"/>
  <c r="E10" i="4"/>
  <c r="I30" i="2"/>
  <c r="G23" i="3"/>
  <c r="G15" i="4"/>
  <c r="G22" i="3"/>
  <c r="G14" i="3"/>
  <c r="H19" i="3"/>
  <c r="I12" i="3" s="1"/>
  <c r="C24" i="4"/>
  <c r="C39" i="2"/>
  <c r="H19" i="2"/>
  <c r="I17" i="2" s="1"/>
  <c r="C21" i="2"/>
  <c r="E22" i="2"/>
  <c r="E23" i="2"/>
  <c r="E24" i="2"/>
  <c r="E25" i="2"/>
  <c r="E26" i="2"/>
  <c r="I26" i="2"/>
  <c r="E27" i="2"/>
  <c r="E28" i="2"/>
  <c r="E29" i="2"/>
  <c r="E30" i="2"/>
  <c r="E42" i="2"/>
  <c r="E43" i="2" s="1"/>
  <c r="E43" i="3"/>
  <c r="G38" i="3"/>
  <c r="G37" i="3"/>
  <c r="E30" i="3"/>
  <c r="E22" i="3"/>
  <c r="C18" i="3"/>
  <c r="G16" i="3"/>
  <c r="C15" i="3"/>
  <c r="C14" i="3"/>
  <c r="G12" i="3"/>
  <c r="H10" i="3"/>
  <c r="I8" i="3" s="1"/>
  <c r="G47" i="3"/>
  <c r="H47" i="3"/>
  <c r="I45" i="3" s="1"/>
  <c r="G47" i="4"/>
  <c r="H43" i="4"/>
  <c r="I42" i="4" s="1"/>
  <c r="E23" i="4"/>
  <c r="E22" i="4"/>
  <c r="I21" i="4"/>
  <c r="G13" i="4"/>
  <c r="H19" i="4"/>
  <c r="I12" i="4" s="1"/>
  <c r="G9" i="4"/>
  <c r="G10" i="4" s="1"/>
  <c r="H10" i="4"/>
  <c r="I8" i="4" s="1"/>
  <c r="C43" i="3"/>
  <c r="H39" i="2"/>
  <c r="I36" i="2" s="1"/>
  <c r="E23" i="3"/>
  <c r="H31" i="3"/>
  <c r="G38" i="4"/>
  <c r="C9" i="2"/>
  <c r="E14" i="2"/>
  <c r="E16" i="2"/>
  <c r="E18" i="2"/>
  <c r="H43" i="3"/>
  <c r="I42" i="3" s="1"/>
  <c r="E28" i="3"/>
  <c r="E12" i="3"/>
  <c r="G8" i="3"/>
  <c r="G10" i="3" s="1"/>
  <c r="C45" i="3"/>
  <c r="C46" i="4"/>
  <c r="C45" i="4"/>
  <c r="E41" i="4"/>
  <c r="E43" i="4" s="1"/>
  <c r="C9" i="4"/>
  <c r="C8" i="4"/>
  <c r="E37" i="2"/>
  <c r="I24" i="2"/>
  <c r="I23" i="2"/>
  <c r="C14" i="2"/>
  <c r="C16" i="2"/>
  <c r="C18" i="2"/>
  <c r="G42" i="2"/>
  <c r="G43" i="2" s="1"/>
  <c r="C38" i="3"/>
  <c r="C30" i="3"/>
  <c r="G28" i="3"/>
  <c r="E25" i="3"/>
  <c r="C22" i="3"/>
  <c r="C21" i="3"/>
  <c r="E18" i="3"/>
  <c r="E16" i="3"/>
  <c r="E14" i="3"/>
  <c r="C46" i="3"/>
  <c r="E36" i="4"/>
  <c r="E39" i="4" s="1"/>
  <c r="C26" i="4"/>
  <c r="G24" i="4"/>
  <c r="G21" i="4"/>
  <c r="E17" i="4"/>
  <c r="E15" i="4"/>
  <c r="E13" i="4"/>
  <c r="H43" i="2"/>
  <c r="I41" i="2" s="1"/>
  <c r="H39" i="3"/>
  <c r="I37" i="3" s="1"/>
  <c r="C36" i="3"/>
  <c r="G37" i="4"/>
  <c r="I21" i="2"/>
  <c r="E13" i="2"/>
  <c r="E17" i="2"/>
  <c r="C22" i="2"/>
  <c r="C26" i="2"/>
  <c r="C30" i="2"/>
  <c r="C29" i="3"/>
  <c r="E24" i="3"/>
  <c r="C9" i="3"/>
  <c r="C10" i="3" s="1"/>
  <c r="G23" i="4"/>
  <c r="E12" i="4"/>
  <c r="E9" i="2"/>
  <c r="E10" i="2" s="1"/>
  <c r="C15" i="2"/>
  <c r="C12" i="2"/>
  <c r="E36" i="3"/>
  <c r="E29" i="3"/>
  <c r="C26" i="3"/>
  <c r="G24" i="3"/>
  <c r="G21" i="3"/>
  <c r="E17" i="3"/>
  <c r="E15" i="3"/>
  <c r="E45" i="3"/>
  <c r="E47" i="3" s="1"/>
  <c r="C30" i="4"/>
  <c r="G28" i="4"/>
  <c r="C22" i="4"/>
  <c r="C21" i="4"/>
  <c r="E18" i="4"/>
  <c r="E16" i="4"/>
  <c r="E12" i="2"/>
  <c r="E27" i="3"/>
  <c r="E21" i="3"/>
  <c r="I25" i="2"/>
  <c r="C24" i="2"/>
  <c r="E36" i="2"/>
  <c r="C13" i="2"/>
  <c r="G21" i="2"/>
  <c r="G23" i="2"/>
  <c r="G25" i="2"/>
  <c r="G27" i="2"/>
  <c r="G17" i="3"/>
  <c r="G15" i="3"/>
  <c r="C42" i="4"/>
  <c r="C43" i="4" s="1"/>
  <c r="G18" i="4"/>
  <c r="G16" i="4"/>
  <c r="G14" i="4"/>
  <c r="I28" i="2" l="1"/>
  <c r="C39" i="4"/>
  <c r="I8" i="2"/>
  <c r="I29" i="2"/>
  <c r="I24" i="4"/>
  <c r="G39" i="2"/>
  <c r="C19" i="4"/>
  <c r="G19" i="4"/>
  <c r="I26" i="4"/>
  <c r="I23" i="4"/>
  <c r="I10" i="2"/>
  <c r="G19" i="2"/>
  <c r="E39" i="3"/>
  <c r="I13" i="4"/>
  <c r="I15" i="4"/>
  <c r="I17" i="4"/>
  <c r="E39" i="2"/>
  <c r="I13" i="2"/>
  <c r="I12" i="2"/>
  <c r="I28" i="4"/>
  <c r="I14" i="2"/>
  <c r="I15" i="2"/>
  <c r="I16" i="2"/>
  <c r="I18" i="2"/>
  <c r="C19" i="3"/>
  <c r="I38" i="4"/>
  <c r="I29" i="4"/>
  <c r="I25" i="4"/>
  <c r="C47" i="4"/>
  <c r="I9" i="4"/>
  <c r="I10" i="4" s="1"/>
  <c r="I22" i="4"/>
  <c r="I27" i="4"/>
  <c r="I36" i="4"/>
  <c r="I46" i="4"/>
  <c r="I47" i="4" s="1"/>
  <c r="G19" i="3"/>
  <c r="G39" i="4"/>
  <c r="I15" i="3"/>
  <c r="I41" i="4"/>
  <c r="I43" i="4" s="1"/>
  <c r="I16" i="3"/>
  <c r="I14" i="3"/>
  <c r="I17" i="3"/>
  <c r="I46" i="3"/>
  <c r="I47" i="3" s="1"/>
  <c r="I18" i="3"/>
  <c r="I18" i="4"/>
  <c r="E31" i="4"/>
  <c r="G39" i="3"/>
  <c r="I13" i="3"/>
  <c r="E19" i="2"/>
  <c r="I16" i="4"/>
  <c r="I14" i="4"/>
  <c r="E31" i="2"/>
  <c r="C39" i="3"/>
  <c r="C10" i="2"/>
  <c r="C31" i="2"/>
  <c r="I41" i="3"/>
  <c r="I43" i="3" s="1"/>
  <c r="I42" i="2"/>
  <c r="I43" i="2" s="1"/>
  <c r="I36" i="3"/>
  <c r="I9" i="3"/>
  <c r="I10" i="3" s="1"/>
  <c r="I23" i="3"/>
  <c r="I21" i="3"/>
  <c r="I24" i="3"/>
  <c r="C19" i="2"/>
  <c r="I29" i="3"/>
  <c r="I30" i="3"/>
  <c r="I25" i="3"/>
  <c r="E31" i="3"/>
  <c r="G31" i="4"/>
  <c r="C31" i="3"/>
  <c r="C31" i="4"/>
  <c r="I28" i="3"/>
  <c r="E19" i="4"/>
  <c r="C47" i="3"/>
  <c r="I26" i="3"/>
  <c r="I27" i="3"/>
  <c r="I37" i="2"/>
  <c r="I38" i="2"/>
  <c r="I31" i="2"/>
  <c r="E19" i="3"/>
  <c r="C10" i="4"/>
  <c r="I22" i="3"/>
  <c r="G31" i="3"/>
  <c r="G31" i="2"/>
  <c r="I38" i="3"/>
  <c r="I39" i="4" l="1"/>
  <c r="I19" i="2"/>
  <c r="I19" i="3"/>
  <c r="I19" i="4"/>
  <c r="I31" i="4"/>
  <c r="I39" i="3"/>
  <c r="I39" i="2"/>
  <c r="I31" i="3"/>
</calcChain>
</file>

<file path=xl/sharedStrings.xml><?xml version="1.0" encoding="utf-8"?>
<sst xmlns="http://schemas.openxmlformats.org/spreadsheetml/2006/main" count="1048" uniqueCount="84">
  <si>
    <t>Undergraduate</t>
  </si>
  <si>
    <t>n</t>
  </si>
  <si>
    <t>%</t>
  </si>
  <si>
    <t>Doctoral</t>
  </si>
  <si>
    <t>Gender</t>
  </si>
  <si>
    <t>Male</t>
  </si>
  <si>
    <t>Female</t>
  </si>
  <si>
    <t>Total</t>
  </si>
  <si>
    <t>Race/Ethnicity</t>
  </si>
  <si>
    <t>Non Resident Alien</t>
  </si>
  <si>
    <t>Black</t>
  </si>
  <si>
    <t>Alaskan Native/Indian</t>
  </si>
  <si>
    <t>Asian</t>
  </si>
  <si>
    <t>Hispanic</t>
  </si>
  <si>
    <t>White</t>
  </si>
  <si>
    <t>Unknown/Other</t>
  </si>
  <si>
    <t>Age (Categorized)</t>
  </si>
  <si>
    <t>Under 18</t>
  </si>
  <si>
    <t>18-19</t>
  </si>
  <si>
    <t>20-21</t>
  </si>
  <si>
    <t>22-24</t>
  </si>
  <si>
    <t>25-29</t>
  </si>
  <si>
    <t>30-34</t>
  </si>
  <si>
    <t>35-39</t>
  </si>
  <si>
    <t>40-49</t>
  </si>
  <si>
    <t>50-64</t>
  </si>
  <si>
    <t>65 and above</t>
  </si>
  <si>
    <t>Age (Average)</t>
  </si>
  <si>
    <t>Mean</t>
  </si>
  <si>
    <t>Standard Deviation</t>
  </si>
  <si>
    <t>Status</t>
  </si>
  <si>
    <t>Full-Time</t>
  </si>
  <si>
    <t>Part-Time</t>
  </si>
  <si>
    <t>FTE</t>
  </si>
  <si>
    <t>Full-Time Equivalent</t>
  </si>
  <si>
    <t>University of Illinois at Springfield</t>
  </si>
  <si>
    <t>SOURCE:  Census Day EDW File</t>
  </si>
  <si>
    <t>Campus</t>
  </si>
  <si>
    <t>Illinois Resident</t>
  </si>
  <si>
    <t>International/Non-Citizen</t>
  </si>
  <si>
    <t>Non-Illinois Resident</t>
  </si>
  <si>
    <t xml:space="preserve">Residency </t>
  </si>
  <si>
    <t>Student Profile:  Spring 2008 (as of Census)</t>
  </si>
  <si>
    <t>Master's</t>
  </si>
  <si>
    <t>Student Profile:  Spring 2009 (as of Census)</t>
  </si>
  <si>
    <t xml:space="preserve"> </t>
  </si>
  <si>
    <t>Major</t>
  </si>
  <si>
    <t>Online</t>
  </si>
  <si>
    <t>Onground</t>
  </si>
  <si>
    <t>Amer. Indian/Alaskan Native</t>
  </si>
  <si>
    <t xml:space="preserve">Major </t>
  </si>
  <si>
    <t>Student Profile:  Spring 2010 (as of Census)</t>
  </si>
  <si>
    <t>American Indian or Alaskan Native</t>
  </si>
  <si>
    <t>Black or African American</t>
  </si>
  <si>
    <t>Hispanic or Latino</t>
  </si>
  <si>
    <t>Native Hawaiian or Other Pacific Isl.</t>
  </si>
  <si>
    <t>Two or More Races</t>
  </si>
  <si>
    <t>Non-Resident Alien</t>
  </si>
  <si>
    <t>Unknown</t>
  </si>
  <si>
    <t>Residency  (Tuition Assessment)</t>
  </si>
  <si>
    <t>Time Status</t>
  </si>
  <si>
    <t>Delivery Mode of Major</t>
  </si>
  <si>
    <t>Student Profile: Spring 2011 (as of Census)</t>
  </si>
  <si>
    <t>Student Profile: Spring 2012 (as of Census)</t>
  </si>
  <si>
    <t>Degree Seeking</t>
  </si>
  <si>
    <t>Not Degree Seeking</t>
  </si>
  <si>
    <t>Degree Seeking Status</t>
  </si>
  <si>
    <t>Student Profile: Spring 2013 (as of Census)</t>
  </si>
  <si>
    <t>Student Profile: Spring 2014 (as of Census)</t>
  </si>
  <si>
    <t>University of Illinois Springfield</t>
  </si>
  <si>
    <t>Student Profile: Spring 2015 (as of Census)</t>
  </si>
  <si>
    <t>Student Profile: Spring 2016 (as of Census)</t>
  </si>
  <si>
    <t>Student Profile: Spring 2017 (as of Census)</t>
  </si>
  <si>
    <t>Student Profile: Spring 2018 (as of Census)</t>
  </si>
  <si>
    <t>Student Profile: Spring 2019 (as of Census)</t>
  </si>
  <si>
    <t>Student Profile: Spring 2020 (as of Census)</t>
  </si>
  <si>
    <t>Residency  (Address at Application)</t>
  </si>
  <si>
    <t>Notes:</t>
  </si>
  <si>
    <t xml:space="preserve">Time status is based on 9 and 12 hours considered full time at the graduate and undergraduate levels, respectively.  FTE is based on 12 and 15 hours considered full time at the graduate and undergraduate levels, respectively.  Average age is based on the term date of each year's census. </t>
  </si>
  <si>
    <t xml:space="preserve">Data include all students in programs offered by the college, including degree, certificate, and non-degree options.  These totals may not correspond to data reported in other tables where the focus may be limited to degree programs only.          </t>
  </si>
  <si>
    <t>Student Profile: Spring 2021 (as of Census)</t>
  </si>
  <si>
    <t>Student Profile: Spring 2022 (as of Census)</t>
  </si>
  <si>
    <t>US Nonresident (International)</t>
  </si>
  <si>
    <t>Student Profile: Spring 2023 (as of Census)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</si>
</sst>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9" x14ac:knownFonts="1">
    <font>
      <sz val="10"/>
      <name val="Arial"/>
    </font>
    <font>
      <sz val="10"/>
      <name val="Arial"/>
      <family val="2"/>
    </font>
    <font>
      <b/>
      <sz val="10"/>
      <name val="Arial"/>
      <family val="2"/>
    </font>
    <font>
      <sz val="10"/>
      <name val="Arial"/>
      <family val="2"/>
    </font>
    <font>
      <sz val="8"/>
      <name val="Arial"/>
      <family val="2"/>
    </font>
    <font>
      <b/>
      <sz val="12"/>
      <name val="Arial"/>
      <family val="2"/>
    </font>
    <font>
      <i/>
      <sz val="8"/>
      <name val="Arial"/>
      <family val="2"/>
    </font>
    <font>
      <sz val="10"/>
      <name val="Arial"/>
      <family val="2"/>
    </font>
    <font>
      <sz val="9"/>
      <name val="Arial"/>
      <family val="2"/>
    </font>
  </fonts>
  <fills count="5">
    <fill>
      <patternFill patternType="none"/>
    </fill>
    <fill>
      <patternFill patternType="gray125"/>
    </fill>
    <fill>
      <patternFill patternType="solid">
        <fgColor indexed="41"/>
        <bgColor indexed="64"/>
      </patternFill>
    </fill>
    <fill>
      <patternFill patternType="solid">
        <fgColor theme="8" tint="0.59999389629810485"/>
        <bgColor indexed="64"/>
      </patternFill>
    </fill>
    <fill>
      <patternFill patternType="solid">
        <fgColor theme="0"/>
        <bgColor indexed="64"/>
      </patternFill>
    </fill>
  </fills>
  <borders count="45">
    <border>
      <left/>
      <right/>
      <top/>
      <bottom/>
      <diagonal/>
    </border>
    <border>
      <left/>
      <right style="hair">
        <color indexed="64"/>
      </right>
      <top style="hair">
        <color indexed="64"/>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top/>
      <bottom style="thin">
        <color indexed="64"/>
      </bottom>
      <diagonal/>
    </border>
    <border>
      <left style="double">
        <color indexed="64"/>
      </left>
      <right style="thin">
        <color indexed="64"/>
      </right>
      <top style="thin">
        <color indexed="64"/>
      </top>
      <bottom style="double">
        <color indexed="64"/>
      </bottom>
      <diagonal/>
    </border>
    <border>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double">
        <color indexed="64"/>
      </right>
      <top style="hair">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hair">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thin">
        <color indexed="64"/>
      </right>
      <top/>
      <bottom style="hair">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22">
    <xf numFmtId="0" fontId="0" fillId="0" borderId="0" xfId="0"/>
    <xf numFmtId="0" fontId="0" fillId="0" borderId="1" xfId="0" applyBorder="1"/>
    <xf numFmtId="0" fontId="0" fillId="0" borderId="0" xfId="0" applyAlignment="1">
      <alignment horizontal="right" indent="1"/>
    </xf>
    <xf numFmtId="0" fontId="0" fillId="2" borderId="2" xfId="0" applyFill="1" applyBorder="1"/>
    <xf numFmtId="0" fontId="0" fillId="2" borderId="3" xfId="0" applyFill="1" applyBorder="1"/>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right" indent="1"/>
    </xf>
    <xf numFmtId="0" fontId="2" fillId="2" borderId="6" xfId="0" applyFont="1" applyFill="1" applyBorder="1" applyAlignment="1">
      <alignment horizontal="center"/>
    </xf>
    <xf numFmtId="0" fontId="2" fillId="2" borderId="7" xfId="0" applyFont="1" applyFill="1" applyBorder="1"/>
    <xf numFmtId="0" fontId="0" fillId="2" borderId="8" xfId="0" applyFill="1" applyBorder="1"/>
    <xf numFmtId="0" fontId="0" fillId="2" borderId="8" xfId="0" applyFill="1" applyBorder="1" applyAlignment="1">
      <alignment horizontal="right" indent="1"/>
    </xf>
    <xf numFmtId="0" fontId="0" fillId="2" borderId="9" xfId="0" applyFill="1" applyBorder="1"/>
    <xf numFmtId="0" fontId="2" fillId="2" borderId="8" xfId="0" applyFont="1" applyFill="1" applyBorder="1"/>
    <xf numFmtId="0" fontId="2" fillId="2" borderId="8" xfId="0" applyFont="1" applyFill="1" applyBorder="1" applyAlignment="1">
      <alignment horizontal="right" indent="1"/>
    </xf>
    <xf numFmtId="0" fontId="2" fillId="2" borderId="9" xfId="0" applyFont="1" applyFill="1" applyBorder="1"/>
    <xf numFmtId="164" fontId="0" fillId="0" borderId="10" xfId="1" applyNumberFormat="1" applyFont="1" applyBorder="1" applyAlignment="1"/>
    <xf numFmtId="164" fontId="0" fillId="0" borderId="11" xfId="1" applyNumberFormat="1" applyFont="1" applyBorder="1" applyAlignment="1"/>
    <xf numFmtId="164" fontId="0" fillId="0" borderId="5" xfId="1" applyNumberFormat="1" applyFont="1" applyBorder="1" applyAlignment="1"/>
    <xf numFmtId="3" fontId="0" fillId="0" borderId="0" xfId="0" applyNumberFormat="1"/>
    <xf numFmtId="3" fontId="0" fillId="0" borderId="12" xfId="0" applyNumberFormat="1" applyBorder="1"/>
    <xf numFmtId="0" fontId="0" fillId="0" borderId="12" xfId="0" applyBorder="1"/>
    <xf numFmtId="164" fontId="0" fillId="0" borderId="13" xfId="1" applyNumberFormat="1" applyFont="1" applyBorder="1" applyAlignment="1"/>
    <xf numFmtId="3" fontId="0" fillId="0" borderId="1" xfId="0" applyNumberFormat="1" applyBorder="1"/>
    <xf numFmtId="164" fontId="0" fillId="0" borderId="14" xfId="1" applyNumberFormat="1" applyFont="1" applyBorder="1" applyAlignment="1"/>
    <xf numFmtId="3" fontId="0" fillId="0" borderId="4" xfId="0" applyNumberFormat="1" applyBorder="1"/>
    <xf numFmtId="0" fontId="0" fillId="0" borderId="4" xfId="0" applyBorder="1"/>
    <xf numFmtId="164" fontId="0" fillId="0" borderId="6" xfId="1" applyNumberFormat="1" applyFont="1" applyBorder="1" applyAlignment="1"/>
    <xf numFmtId="164" fontId="0" fillId="0" borderId="15" xfId="1" applyNumberFormat="1" applyFont="1" applyBorder="1" applyAlignment="1"/>
    <xf numFmtId="164" fontId="0" fillId="0" borderId="16" xfId="1" applyNumberFormat="1" applyFont="1" applyBorder="1" applyAlignment="1"/>
    <xf numFmtId="0" fontId="0" fillId="0" borderId="17" xfId="0" applyBorder="1" applyAlignment="1">
      <alignment horizontal="left" indent="1"/>
    </xf>
    <xf numFmtId="0" fontId="0" fillId="0" borderId="18" xfId="0" applyBorder="1" applyAlignment="1">
      <alignment horizontal="left" indent="1"/>
    </xf>
    <xf numFmtId="0" fontId="0" fillId="0" borderId="19" xfId="0" applyBorder="1" applyAlignment="1">
      <alignment horizontal="right"/>
    </xf>
    <xf numFmtId="0" fontId="0" fillId="0" borderId="19" xfId="0" applyBorder="1" applyAlignment="1">
      <alignment horizontal="left" indent="1"/>
    </xf>
    <xf numFmtId="0" fontId="2" fillId="2" borderId="20" xfId="0" applyFont="1" applyFill="1" applyBorder="1"/>
    <xf numFmtId="0" fontId="3" fillId="0" borderId="21" xfId="0" applyFont="1" applyBorder="1" applyAlignment="1">
      <alignment horizontal="left" indent="1"/>
    </xf>
    <xf numFmtId="9" fontId="0" fillId="0" borderId="5" xfId="1" applyFont="1" applyBorder="1" applyAlignment="1"/>
    <xf numFmtId="164" fontId="1" fillId="0" borderId="10" xfId="1" applyNumberFormat="1" applyFont="1" applyBorder="1" applyAlignment="1"/>
    <xf numFmtId="164" fontId="1" fillId="0" borderId="13" xfId="1" applyNumberFormat="1" applyFont="1" applyBorder="1" applyAlignment="1"/>
    <xf numFmtId="164" fontId="1" fillId="0" borderId="11" xfId="1" applyNumberFormat="1" applyFont="1" applyBorder="1" applyAlignment="1"/>
    <xf numFmtId="164" fontId="1" fillId="0" borderId="14" xfId="1" applyNumberFormat="1" applyFont="1" applyBorder="1" applyAlignment="1"/>
    <xf numFmtId="164" fontId="1" fillId="0" borderId="5" xfId="1" applyNumberFormat="1" applyFont="1" applyBorder="1" applyAlignment="1"/>
    <xf numFmtId="164" fontId="1" fillId="0" borderId="6" xfId="1" applyNumberFormat="1" applyFont="1" applyBorder="1" applyAlignment="1"/>
    <xf numFmtId="9" fontId="1" fillId="0" borderId="5" xfId="1" applyFont="1" applyBorder="1" applyAlignment="1"/>
    <xf numFmtId="164" fontId="1" fillId="0" borderId="15" xfId="1" applyNumberFormat="1" applyFont="1" applyBorder="1" applyAlignment="1"/>
    <xf numFmtId="164" fontId="1" fillId="0" borderId="16" xfId="1" applyNumberFormat="1" applyFont="1" applyBorder="1" applyAlignment="1"/>
    <xf numFmtId="0" fontId="0" fillId="3" borderId="2" xfId="0" applyFill="1" applyBorder="1"/>
    <xf numFmtId="0" fontId="0" fillId="3" borderId="3" xfId="0" applyFill="1" applyBorder="1"/>
    <xf numFmtId="0" fontId="2" fillId="3" borderId="4" xfId="0" applyFont="1" applyFill="1" applyBorder="1" applyAlignment="1">
      <alignment horizontal="center"/>
    </xf>
    <xf numFmtId="0" fontId="2" fillId="3" borderId="5" xfId="0" applyFont="1" applyFill="1" applyBorder="1" applyAlignment="1">
      <alignment horizontal="center"/>
    </xf>
    <xf numFmtId="0" fontId="2" fillId="3" borderId="4" xfId="0" applyFont="1" applyFill="1" applyBorder="1" applyAlignment="1">
      <alignment horizontal="right" indent="1"/>
    </xf>
    <xf numFmtId="0" fontId="2" fillId="3" borderId="6" xfId="0" applyFont="1" applyFill="1" applyBorder="1" applyAlignment="1">
      <alignment horizontal="center"/>
    </xf>
    <xf numFmtId="0" fontId="2" fillId="3" borderId="7" xfId="0" applyFont="1" applyFill="1" applyBorder="1"/>
    <xf numFmtId="0" fontId="0" fillId="3" borderId="8" xfId="0" applyFill="1" applyBorder="1"/>
    <xf numFmtId="0" fontId="0" fillId="3" borderId="8" xfId="0" applyFill="1" applyBorder="1" applyAlignment="1">
      <alignment horizontal="right" indent="1"/>
    </xf>
    <xf numFmtId="0" fontId="0" fillId="3" borderId="9" xfId="0" applyFill="1" applyBorder="1"/>
    <xf numFmtId="164" fontId="7" fillId="0" borderId="10" xfId="1" applyNumberFormat="1" applyFont="1" applyBorder="1" applyAlignment="1"/>
    <xf numFmtId="164" fontId="7" fillId="0" borderId="13" xfId="1" applyNumberFormat="1" applyFont="1" applyBorder="1" applyAlignment="1"/>
    <xf numFmtId="164" fontId="7" fillId="0" borderId="11" xfId="1" applyNumberFormat="1" applyFont="1" applyBorder="1" applyAlignment="1"/>
    <xf numFmtId="164" fontId="7" fillId="0" borderId="14" xfId="1" applyNumberFormat="1" applyFont="1" applyBorder="1" applyAlignment="1"/>
    <xf numFmtId="164" fontId="7" fillId="0" borderId="5" xfId="1" applyNumberFormat="1" applyFont="1" applyBorder="1" applyAlignment="1"/>
    <xf numFmtId="164" fontId="7" fillId="0" borderId="6" xfId="1" applyNumberFormat="1" applyFont="1" applyBorder="1" applyAlignment="1"/>
    <xf numFmtId="0" fontId="0" fillId="0" borderId="36" xfId="0" applyBorder="1" applyAlignment="1">
      <alignment horizontal="left" indent="1"/>
    </xf>
    <xf numFmtId="0" fontId="0" fillId="4" borderId="17" xfId="0" applyFill="1" applyBorder="1" applyAlignment="1">
      <alignment horizontal="left" indent="1"/>
    </xf>
    <xf numFmtId="9" fontId="7" fillId="0" borderId="5" xfId="1" applyFont="1" applyBorder="1" applyAlignment="1"/>
    <xf numFmtId="164" fontId="7" fillId="0" borderId="15" xfId="1" applyNumberFormat="1" applyFont="1" applyBorder="1" applyAlignment="1"/>
    <xf numFmtId="164" fontId="7" fillId="0" borderId="16" xfId="1" applyNumberFormat="1" applyFont="1" applyBorder="1" applyAlignment="1"/>
    <xf numFmtId="164" fontId="7" fillId="4" borderId="6" xfId="1" applyNumberFormat="1" applyFont="1" applyFill="1" applyBorder="1" applyAlignment="1"/>
    <xf numFmtId="0" fontId="2" fillId="3" borderId="20" xfId="0" applyFont="1" applyFill="1" applyBorder="1"/>
    <xf numFmtId="0" fontId="2" fillId="3" borderId="8" xfId="0" applyFont="1" applyFill="1" applyBorder="1"/>
    <xf numFmtId="0" fontId="2" fillId="3" borderId="8" xfId="0" applyFont="1" applyFill="1" applyBorder="1" applyAlignment="1">
      <alignment horizontal="right" indent="1"/>
    </xf>
    <xf numFmtId="0" fontId="2" fillId="3" borderId="9" xfId="0" applyFont="1" applyFill="1" applyBorder="1"/>
    <xf numFmtId="0" fontId="3" fillId="0" borderId="37" xfId="0" applyFont="1" applyBorder="1" applyAlignment="1">
      <alignment horizontal="left" indent="1"/>
    </xf>
    <xf numFmtId="0" fontId="3" fillId="0" borderId="17" xfId="0" applyFont="1" applyBorder="1" applyAlignment="1">
      <alignment horizontal="left" indent="1"/>
    </xf>
    <xf numFmtId="0" fontId="3" fillId="0" borderId="18" xfId="0" applyFont="1" applyBorder="1" applyAlignment="1">
      <alignment horizontal="left" indent="1"/>
    </xf>
    <xf numFmtId="0" fontId="0" fillId="0" borderId="40" xfId="0" applyBorder="1" applyAlignment="1">
      <alignment horizontal="right"/>
    </xf>
    <xf numFmtId="3" fontId="0" fillId="0" borderId="41" xfId="0" applyNumberFormat="1" applyBorder="1"/>
    <xf numFmtId="164" fontId="7" fillId="0" borderId="42" xfId="1" applyNumberFormat="1" applyFont="1" applyBorder="1" applyAlignment="1"/>
    <xf numFmtId="164" fontId="7" fillId="4" borderId="43" xfId="1" applyNumberFormat="1" applyFont="1" applyFill="1" applyBorder="1" applyAlignment="1"/>
    <xf numFmtId="0" fontId="1" fillId="0" borderId="0" xfId="2"/>
    <xf numFmtId="166" fontId="0" fillId="0" borderId="0" xfId="0" applyNumberFormat="1"/>
    <xf numFmtId="0" fontId="8" fillId="0" borderId="0" xfId="0" applyFont="1"/>
    <xf numFmtId="0" fontId="8" fillId="0" borderId="0" xfId="0" applyFont="1" applyAlignment="1">
      <alignment horizontal="right" indent="1"/>
    </xf>
    <xf numFmtId="164" fontId="0" fillId="0" borderId="0" xfId="0" applyNumberFormat="1"/>
    <xf numFmtId="0" fontId="1" fillId="0" borderId="44" xfId="0" applyFont="1" applyBorder="1" applyAlignment="1">
      <alignment horizontal="left" indent="1"/>
    </xf>
    <xf numFmtId="2" fontId="0" fillId="0" borderId="26" xfId="0" applyNumberFormat="1" applyBorder="1" applyAlignment="1">
      <alignment horizontal="right" indent="3"/>
    </xf>
    <xf numFmtId="2" fontId="0" fillId="0" borderId="27" xfId="0" applyNumberFormat="1" applyBorder="1" applyAlignment="1">
      <alignment horizontal="right" indent="3"/>
    </xf>
    <xf numFmtId="2" fontId="0" fillId="0" borderId="28" xfId="0" applyNumberFormat="1" applyBorder="1" applyAlignment="1">
      <alignment horizontal="right" indent="3"/>
    </xf>
    <xf numFmtId="0" fontId="5" fillId="0" borderId="0" xfId="0" applyFont="1" applyAlignment="1">
      <alignment horizontal="center"/>
    </xf>
    <xf numFmtId="0" fontId="2" fillId="2" borderId="22" xfId="0" applyFont="1" applyFill="1" applyBorder="1" applyAlignment="1">
      <alignment horizontal="center"/>
    </xf>
    <xf numFmtId="0" fontId="2" fillId="2" borderId="23" xfId="0" applyFont="1" applyFill="1" applyBorder="1" applyAlignment="1">
      <alignment horizontal="center"/>
    </xf>
    <xf numFmtId="0" fontId="2" fillId="2" borderId="24" xfId="0" applyFont="1" applyFill="1" applyBorder="1" applyAlignment="1">
      <alignment horizontal="center"/>
    </xf>
    <xf numFmtId="0" fontId="2" fillId="2" borderId="25" xfId="0" applyFont="1" applyFill="1" applyBorder="1" applyAlignment="1">
      <alignment horizontal="center"/>
    </xf>
    <xf numFmtId="0" fontId="8" fillId="0" borderId="0" xfId="0" applyFont="1"/>
    <xf numFmtId="2" fontId="0" fillId="0" borderId="29" xfId="0" applyNumberFormat="1" applyBorder="1" applyAlignment="1">
      <alignment horizontal="right" indent="3"/>
    </xf>
    <xf numFmtId="2" fontId="0" fillId="0" borderId="30" xfId="0" applyNumberFormat="1" applyBorder="1" applyAlignment="1">
      <alignment horizontal="right" indent="3"/>
    </xf>
    <xf numFmtId="2" fontId="0" fillId="0" borderId="31" xfId="0" applyNumberFormat="1" applyBorder="1" applyAlignment="1">
      <alignment horizontal="right" indent="3"/>
    </xf>
    <xf numFmtId="0" fontId="8" fillId="0" borderId="0" xfId="0" applyFont="1" applyAlignment="1">
      <alignment horizontal="left" wrapText="1"/>
    </xf>
    <xf numFmtId="0" fontId="0" fillId="0" borderId="32" xfId="0" applyBorder="1" applyAlignment="1">
      <alignment horizontal="right" indent="3"/>
    </xf>
    <xf numFmtId="0" fontId="0" fillId="0" borderId="33" xfId="0" applyBorder="1" applyAlignment="1">
      <alignment horizontal="right" indent="3"/>
    </xf>
    <xf numFmtId="2" fontId="0" fillId="0" borderId="34" xfId="0" applyNumberFormat="1" applyBorder="1" applyAlignment="1">
      <alignment horizontal="right" indent="2"/>
    </xf>
    <xf numFmtId="2" fontId="0" fillId="0" borderId="33" xfId="0" applyNumberFormat="1" applyBorder="1" applyAlignment="1">
      <alignment horizontal="right" indent="2"/>
    </xf>
    <xf numFmtId="2" fontId="0" fillId="0" borderId="32" xfId="0" applyNumberFormat="1" applyBorder="1" applyAlignment="1">
      <alignment horizontal="right" indent="3"/>
    </xf>
    <xf numFmtId="2" fontId="0" fillId="0" borderId="33" xfId="0" applyNumberFormat="1" applyBorder="1" applyAlignment="1">
      <alignment horizontal="right" indent="3"/>
    </xf>
    <xf numFmtId="2" fontId="0" fillId="0" borderId="35" xfId="0" applyNumberFormat="1" applyBorder="1" applyAlignment="1">
      <alignment horizontal="right" indent="2"/>
    </xf>
    <xf numFmtId="0" fontId="8" fillId="0" borderId="0" xfId="0" applyFont="1" applyAlignment="1">
      <alignment wrapText="1"/>
    </xf>
    <xf numFmtId="0" fontId="6" fillId="0" borderId="0" xfId="0" quotePrefix="1" applyFont="1" applyAlignment="1">
      <alignment horizontal="right"/>
    </xf>
    <xf numFmtId="0" fontId="6" fillId="0" borderId="0" xfId="0" applyFont="1" applyAlignment="1">
      <alignment horizontal="right"/>
    </xf>
    <xf numFmtId="165" fontId="0" fillId="0" borderId="34" xfId="0" applyNumberFormat="1" applyBorder="1" applyAlignment="1">
      <alignment horizontal="right" indent="2"/>
    </xf>
    <xf numFmtId="165" fontId="0" fillId="0" borderId="33" xfId="0" applyNumberFormat="1" applyBorder="1" applyAlignment="1">
      <alignment horizontal="right" indent="2"/>
    </xf>
    <xf numFmtId="165" fontId="0" fillId="0" borderId="32" xfId="0" applyNumberFormat="1" applyBorder="1" applyAlignment="1">
      <alignment horizontal="right" indent="3"/>
    </xf>
    <xf numFmtId="165" fontId="0" fillId="0" borderId="33" xfId="0" applyNumberFormat="1" applyBorder="1" applyAlignment="1">
      <alignment horizontal="right" indent="3"/>
    </xf>
    <xf numFmtId="165" fontId="0" fillId="0" borderId="35" xfId="0" applyNumberFormat="1" applyBorder="1" applyAlignment="1">
      <alignment horizontal="right" indent="2"/>
    </xf>
    <xf numFmtId="0" fontId="2" fillId="3" borderId="22" xfId="0" applyFont="1" applyFill="1" applyBorder="1" applyAlignment="1">
      <alignment horizontal="center"/>
    </xf>
    <xf numFmtId="0" fontId="2" fillId="3" borderId="23" xfId="0" applyFont="1" applyFill="1" applyBorder="1" applyAlignment="1">
      <alignment horizontal="center"/>
    </xf>
    <xf numFmtId="0" fontId="2" fillId="3" borderId="24" xfId="0" applyFont="1" applyFill="1" applyBorder="1" applyAlignment="1">
      <alignment horizontal="center"/>
    </xf>
    <xf numFmtId="0" fontId="2" fillId="3" borderId="25" xfId="0" applyFont="1" applyFill="1" applyBorder="1" applyAlignment="1">
      <alignment horizontal="center"/>
    </xf>
    <xf numFmtId="166" fontId="0" fillId="0" borderId="8" xfId="0" applyNumberFormat="1" applyBorder="1" applyAlignment="1">
      <alignment horizontal="right" indent="3"/>
    </xf>
    <xf numFmtId="166" fontId="0" fillId="0" borderId="38" xfId="0" applyNumberFormat="1" applyBorder="1" applyAlignment="1">
      <alignment horizontal="right" indent="3"/>
    </xf>
    <xf numFmtId="166" fontId="0" fillId="0" borderId="39" xfId="0" applyNumberFormat="1" applyBorder="1" applyAlignment="1">
      <alignment horizontal="right" indent="2"/>
    </xf>
    <xf numFmtId="166" fontId="0" fillId="0" borderId="38" xfId="0" applyNumberFormat="1" applyBorder="1" applyAlignment="1">
      <alignment horizontal="right" indent="2"/>
    </xf>
    <xf numFmtId="166" fontId="0" fillId="0" borderId="9" xfId="0" applyNumberFormat="1" applyBorder="1" applyAlignment="1">
      <alignment horizontal="right" indent="2"/>
    </xf>
  </cellXfs>
  <cellStyles count="3">
    <cellStyle name="Normal" xfId="0" builtinId="0"/>
    <cellStyle name="Normal_Spring 2016" xfId="2"/>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0"/>
  <sheetViews>
    <sheetView topLeftCell="A16" zoomScaleNormal="100" workbookViewId="0">
      <selection activeCell="B57" sqref="B57"/>
    </sheetView>
  </sheetViews>
  <sheetFormatPr defaultRowHeight="12.75" x14ac:dyDescent="0.2"/>
  <cols>
    <col min="1" max="1" width="26.7109375" customWidth="1"/>
    <col min="2" max="2" width="7.5703125" customWidth="1"/>
    <col min="3" max="3" width="8.5703125" customWidth="1"/>
    <col min="4" max="4" width="6.7109375" customWidth="1"/>
    <col min="5" max="5" width="8.5703125" customWidth="1"/>
    <col min="6" max="6" width="6.7109375" style="2" customWidth="1"/>
    <col min="7" max="7" width="8.5703125" customWidth="1"/>
    <col min="8" max="8" width="7.140625" customWidth="1"/>
    <col min="9" max="9" width="8.5703125" customWidth="1"/>
  </cols>
  <sheetData>
    <row r="2" spans="1:9" ht="15.75" x14ac:dyDescent="0.25">
      <c r="A2" s="88" t="s">
        <v>35</v>
      </c>
      <c r="B2" s="88"/>
      <c r="C2" s="88"/>
      <c r="D2" s="88"/>
      <c r="E2" s="88"/>
      <c r="F2" s="88"/>
      <c r="G2" s="88"/>
      <c r="H2" s="88"/>
      <c r="I2" s="88"/>
    </row>
    <row r="3" spans="1:9" ht="15.75" x14ac:dyDescent="0.25">
      <c r="A3" s="88" t="s">
        <v>42</v>
      </c>
      <c r="B3" s="88"/>
      <c r="C3" s="88"/>
      <c r="D3" s="88"/>
      <c r="E3" s="88"/>
      <c r="F3" s="88"/>
      <c r="G3" s="88"/>
      <c r="H3" s="88"/>
      <c r="I3" s="88"/>
    </row>
    <row r="4" spans="1:9" ht="13.5" thickBot="1" x14ac:dyDescent="0.25"/>
    <row r="5" spans="1:9" ht="13.5" thickTop="1" x14ac:dyDescent="0.2">
      <c r="A5" s="3"/>
      <c r="B5" s="89" t="s">
        <v>0</v>
      </c>
      <c r="C5" s="90"/>
      <c r="D5" s="91" t="s">
        <v>43</v>
      </c>
      <c r="E5" s="90"/>
      <c r="F5" s="89" t="s">
        <v>3</v>
      </c>
      <c r="G5" s="90"/>
      <c r="H5" s="89" t="s">
        <v>37</v>
      </c>
      <c r="I5" s="92"/>
    </row>
    <row r="6" spans="1:9" x14ac:dyDescent="0.2">
      <c r="A6" s="4"/>
      <c r="B6" s="5" t="s">
        <v>1</v>
      </c>
      <c r="C6" s="6" t="s">
        <v>2</v>
      </c>
      <c r="D6" s="5" t="s">
        <v>1</v>
      </c>
      <c r="E6" s="6" t="s">
        <v>2</v>
      </c>
      <c r="F6" s="7" t="s">
        <v>1</v>
      </c>
      <c r="G6" s="6" t="s">
        <v>2</v>
      </c>
      <c r="H6" s="5" t="s">
        <v>1</v>
      </c>
      <c r="I6" s="8" t="s">
        <v>2</v>
      </c>
    </row>
    <row r="7" spans="1:9" x14ac:dyDescent="0.2">
      <c r="A7" s="9" t="s">
        <v>4</v>
      </c>
      <c r="B7" s="10"/>
      <c r="C7" s="10"/>
      <c r="D7" s="10"/>
      <c r="E7" s="10"/>
      <c r="F7" s="11"/>
      <c r="G7" s="10"/>
      <c r="H7" s="10"/>
      <c r="I7" s="12"/>
    </row>
    <row r="8" spans="1:9" x14ac:dyDescent="0.2">
      <c r="A8" s="30" t="s">
        <v>5</v>
      </c>
      <c r="B8" s="20">
        <v>1176</v>
      </c>
      <c r="C8" s="16">
        <f>B8/B10</f>
        <v>0.44613050075872535</v>
      </c>
      <c r="D8" s="20">
        <v>760</v>
      </c>
      <c r="E8" s="16">
        <f>D8/D10</f>
        <v>0.42865200225606315</v>
      </c>
      <c r="F8" s="21">
        <v>9</v>
      </c>
      <c r="G8" s="16">
        <f>F8/F10</f>
        <v>0.40909090909090912</v>
      </c>
      <c r="H8" s="20">
        <f>B8+D8+F8</f>
        <v>1945</v>
      </c>
      <c r="I8" s="22">
        <f>H8/H10</f>
        <v>0.43895283231776122</v>
      </c>
    </row>
    <row r="9" spans="1:9" x14ac:dyDescent="0.2">
      <c r="A9" s="31" t="s">
        <v>6</v>
      </c>
      <c r="B9" s="23">
        <v>1460</v>
      </c>
      <c r="C9" s="17">
        <f>B9/B10</f>
        <v>0.55386949924127471</v>
      </c>
      <c r="D9" s="23">
        <v>1013</v>
      </c>
      <c r="E9" s="17">
        <f>D9/D10</f>
        <v>0.57134799774393685</v>
      </c>
      <c r="F9" s="1">
        <v>13</v>
      </c>
      <c r="G9" s="17">
        <f>F9/F10</f>
        <v>0.59090909090909094</v>
      </c>
      <c r="H9" s="23">
        <f>B9+D9+F9</f>
        <v>2486</v>
      </c>
      <c r="I9" s="24">
        <f>H9/H10</f>
        <v>0.56104716768223872</v>
      </c>
    </row>
    <row r="10" spans="1:9" x14ac:dyDescent="0.2">
      <c r="A10" s="32" t="s">
        <v>7</v>
      </c>
      <c r="B10" s="25">
        <f t="shared" ref="B10:G10" si="0">SUM(B8:B9)</f>
        <v>2636</v>
      </c>
      <c r="C10" s="18">
        <f t="shared" si="0"/>
        <v>1</v>
      </c>
      <c r="D10" s="25">
        <f>D8+D9</f>
        <v>1773</v>
      </c>
      <c r="E10" s="18">
        <f t="shared" si="0"/>
        <v>1</v>
      </c>
      <c r="F10" s="26">
        <f t="shared" si="0"/>
        <v>22</v>
      </c>
      <c r="G10" s="18">
        <f t="shared" si="0"/>
        <v>1</v>
      </c>
      <c r="H10" s="25">
        <f>B10+D10+F10</f>
        <v>4431</v>
      </c>
      <c r="I10" s="27">
        <f>SUM(I8:I9)</f>
        <v>1</v>
      </c>
    </row>
    <row r="11" spans="1:9" x14ac:dyDescent="0.2">
      <c r="A11" s="9" t="s">
        <v>8</v>
      </c>
      <c r="B11" s="10"/>
      <c r="C11" s="10"/>
      <c r="D11" s="10"/>
      <c r="E11" s="10"/>
      <c r="F11" s="10"/>
      <c r="G11" s="10"/>
      <c r="H11" s="10"/>
      <c r="I11" s="12"/>
    </row>
    <row r="12" spans="1:9" x14ac:dyDescent="0.2">
      <c r="A12" s="30" t="s">
        <v>9</v>
      </c>
      <c r="B12" s="21">
        <v>23</v>
      </c>
      <c r="C12" s="16">
        <f>B12/B19</f>
        <v>8.7253414264036426E-3</v>
      </c>
      <c r="D12" s="21">
        <v>173</v>
      </c>
      <c r="E12" s="16">
        <f>D12/D19</f>
        <v>9.7574732092498589E-2</v>
      </c>
      <c r="F12" s="21">
        <v>2</v>
      </c>
      <c r="G12" s="16">
        <f>F12/F19</f>
        <v>9.0909090909090912E-2</v>
      </c>
      <c r="H12" s="20">
        <f>B12+D12+F12</f>
        <v>198</v>
      </c>
      <c r="I12" s="22">
        <f>H12/H19</f>
        <v>4.4685172647257958E-2</v>
      </c>
    </row>
    <row r="13" spans="1:9" x14ac:dyDescent="0.2">
      <c r="A13" s="31" t="s">
        <v>10</v>
      </c>
      <c r="B13" s="1">
        <v>286</v>
      </c>
      <c r="C13" s="17">
        <f>B13/B19</f>
        <v>0.10849772382397573</v>
      </c>
      <c r="D13" s="1">
        <v>135</v>
      </c>
      <c r="E13" s="17">
        <f>D13/D19</f>
        <v>7.6142131979695438E-2</v>
      </c>
      <c r="F13" s="1">
        <v>4</v>
      </c>
      <c r="G13" s="17">
        <f>F13/F19</f>
        <v>0.18181818181818182</v>
      </c>
      <c r="H13" s="23">
        <f t="shared" ref="H13:H18" si="1">B13+D13+F13</f>
        <v>425</v>
      </c>
      <c r="I13" s="24">
        <f>H13/H19</f>
        <v>9.5915143308508241E-2</v>
      </c>
    </row>
    <row r="14" spans="1:9" x14ac:dyDescent="0.2">
      <c r="A14" s="31" t="s">
        <v>11</v>
      </c>
      <c r="B14" s="1">
        <v>13</v>
      </c>
      <c r="C14" s="17">
        <f>B14/B19</f>
        <v>4.9317147192716234E-3</v>
      </c>
      <c r="D14" s="1">
        <v>4</v>
      </c>
      <c r="E14" s="17">
        <f>D14/D19</f>
        <v>2.2560631697687537E-3</v>
      </c>
      <c r="F14" s="1">
        <v>0</v>
      </c>
      <c r="G14" s="17">
        <f>F14/F19</f>
        <v>0</v>
      </c>
      <c r="H14" s="23">
        <f t="shared" si="1"/>
        <v>17</v>
      </c>
      <c r="I14" s="24">
        <f>H14/H19</f>
        <v>3.8366057323403293E-3</v>
      </c>
    </row>
    <row r="15" spans="1:9" x14ac:dyDescent="0.2">
      <c r="A15" s="31" t="s">
        <v>12</v>
      </c>
      <c r="B15" s="1">
        <v>93</v>
      </c>
      <c r="C15" s="17">
        <f>B15/B19</f>
        <v>3.5280728376327772E-2</v>
      </c>
      <c r="D15" s="1">
        <v>43</v>
      </c>
      <c r="E15" s="17">
        <f>D15/D19</f>
        <v>2.4252679075014102E-2</v>
      </c>
      <c r="F15" s="1">
        <v>0</v>
      </c>
      <c r="G15" s="17">
        <f>F15/F19</f>
        <v>0</v>
      </c>
      <c r="H15" s="23">
        <f t="shared" si="1"/>
        <v>136</v>
      </c>
      <c r="I15" s="24">
        <f>H15/H19</f>
        <v>3.0692845858722635E-2</v>
      </c>
    </row>
    <row r="16" spans="1:9" x14ac:dyDescent="0.2">
      <c r="A16" s="31" t="s">
        <v>13</v>
      </c>
      <c r="B16" s="1">
        <v>73</v>
      </c>
      <c r="C16" s="17">
        <f>B16/B19</f>
        <v>2.7693474962063733E-2</v>
      </c>
      <c r="D16" s="1">
        <v>20</v>
      </c>
      <c r="E16" s="17">
        <f>D16/D19</f>
        <v>1.1280315848843767E-2</v>
      </c>
      <c r="F16" s="1">
        <v>0</v>
      </c>
      <c r="G16" s="17">
        <f>F16/F19</f>
        <v>0</v>
      </c>
      <c r="H16" s="23">
        <f t="shared" si="1"/>
        <v>93</v>
      </c>
      <c r="I16" s="24">
        <f>H16/H19</f>
        <v>2.098849018280298E-2</v>
      </c>
    </row>
    <row r="17" spans="1:10" x14ac:dyDescent="0.2">
      <c r="A17" s="31" t="s">
        <v>14</v>
      </c>
      <c r="B17" s="23">
        <v>1996</v>
      </c>
      <c r="C17" s="17">
        <f>B17/B19</f>
        <v>0.75720789074355088</v>
      </c>
      <c r="D17" s="23">
        <v>1322</v>
      </c>
      <c r="E17" s="17">
        <f>D17/D19</f>
        <v>0.74562887760857299</v>
      </c>
      <c r="F17" s="1">
        <v>16</v>
      </c>
      <c r="G17" s="17">
        <f>F17/F19</f>
        <v>0.72727272727272729</v>
      </c>
      <c r="H17" s="23">
        <f t="shared" si="1"/>
        <v>3334</v>
      </c>
      <c r="I17" s="24">
        <f>H17/H19</f>
        <v>0.75242608891897989</v>
      </c>
    </row>
    <row r="18" spans="1:10" x14ac:dyDescent="0.2">
      <c r="A18" s="31" t="s">
        <v>15</v>
      </c>
      <c r="B18" s="1">
        <v>152</v>
      </c>
      <c r="C18" s="17">
        <f>B18/B19</f>
        <v>5.7663125948406675E-2</v>
      </c>
      <c r="D18" s="1">
        <v>76</v>
      </c>
      <c r="E18" s="17">
        <f>D18/D19</f>
        <v>4.2865200225606317E-2</v>
      </c>
      <c r="F18" s="1">
        <v>0</v>
      </c>
      <c r="G18" s="17">
        <f>F18/F19</f>
        <v>0</v>
      </c>
      <c r="H18" s="23">
        <f t="shared" si="1"/>
        <v>228</v>
      </c>
      <c r="I18" s="24">
        <f>H18/H19</f>
        <v>5.145565335138795E-2</v>
      </c>
    </row>
    <row r="19" spans="1:10" x14ac:dyDescent="0.2">
      <c r="A19" s="32" t="s">
        <v>7</v>
      </c>
      <c r="B19" s="25">
        <f t="shared" ref="B19:I19" si="2">SUM(B12:B18)</f>
        <v>2636</v>
      </c>
      <c r="C19" s="18">
        <f t="shared" si="2"/>
        <v>1</v>
      </c>
      <c r="D19" s="25">
        <f t="shared" si="2"/>
        <v>1773</v>
      </c>
      <c r="E19" s="18">
        <f t="shared" si="2"/>
        <v>1</v>
      </c>
      <c r="F19" s="26">
        <f t="shared" si="2"/>
        <v>22</v>
      </c>
      <c r="G19" s="18">
        <f t="shared" si="2"/>
        <v>1</v>
      </c>
      <c r="H19" s="25">
        <f t="shared" si="2"/>
        <v>4431</v>
      </c>
      <c r="I19" s="27">
        <f t="shared" si="2"/>
        <v>1</v>
      </c>
    </row>
    <row r="20" spans="1:10" x14ac:dyDescent="0.2">
      <c r="A20" s="9" t="s">
        <v>16</v>
      </c>
      <c r="B20" s="10"/>
      <c r="C20" s="10"/>
      <c r="D20" s="10"/>
      <c r="E20" s="10"/>
      <c r="F20" s="10"/>
      <c r="G20" s="10"/>
      <c r="H20" s="10"/>
      <c r="I20" s="12"/>
    </row>
    <row r="21" spans="1:10" x14ac:dyDescent="0.2">
      <c r="A21" s="30" t="s">
        <v>17</v>
      </c>
      <c r="B21" s="21">
        <v>2</v>
      </c>
      <c r="C21" s="16">
        <f t="shared" ref="C21:C30" si="3">B21/$B$31</f>
        <v>7.5872534142640367E-4</v>
      </c>
      <c r="D21" s="21">
        <v>0</v>
      </c>
      <c r="E21" s="16">
        <f>D21/D31</f>
        <v>0</v>
      </c>
      <c r="F21" s="21">
        <v>0</v>
      </c>
      <c r="G21" s="16">
        <f>F21/F31</f>
        <v>0</v>
      </c>
      <c r="H21" s="21">
        <f>B21+D21+F21</f>
        <v>2</v>
      </c>
      <c r="I21" s="22">
        <f>H21/H31</f>
        <v>4.5136538027533288E-4</v>
      </c>
    </row>
    <row r="22" spans="1:10" x14ac:dyDescent="0.2">
      <c r="A22" s="31" t="s">
        <v>18</v>
      </c>
      <c r="B22" s="1">
        <v>339</v>
      </c>
      <c r="C22" s="16">
        <f t="shared" si="3"/>
        <v>0.12860394537177541</v>
      </c>
      <c r="D22" s="1">
        <v>0</v>
      </c>
      <c r="E22" s="17">
        <f>D22/D31</f>
        <v>0</v>
      </c>
      <c r="F22" s="1">
        <v>0</v>
      </c>
      <c r="G22" s="17">
        <f>F22/F31</f>
        <v>0</v>
      </c>
      <c r="H22" s="1">
        <f>B22+D22+F22</f>
        <v>339</v>
      </c>
      <c r="I22" s="24">
        <f>H22/H31</f>
        <v>7.6506431956668924E-2</v>
      </c>
    </row>
    <row r="23" spans="1:10" x14ac:dyDescent="0.2">
      <c r="A23" s="31" t="s">
        <v>19</v>
      </c>
      <c r="B23" s="1">
        <v>509</v>
      </c>
      <c r="C23" s="16">
        <f t="shared" si="3"/>
        <v>0.19309559939301973</v>
      </c>
      <c r="D23" s="1">
        <v>26</v>
      </c>
      <c r="E23" s="17">
        <f>D23/D31</f>
        <v>1.4664410603496898E-2</v>
      </c>
      <c r="F23" s="1">
        <v>0</v>
      </c>
      <c r="G23" s="17">
        <f>F23/F31</f>
        <v>0</v>
      </c>
      <c r="H23" s="21">
        <f t="shared" ref="H23:H31" si="4">B23+D23+F23</f>
        <v>535</v>
      </c>
      <c r="I23" s="24">
        <f>H23/H31</f>
        <v>0.12074023922365154</v>
      </c>
    </row>
    <row r="24" spans="1:10" x14ac:dyDescent="0.2">
      <c r="A24" s="31" t="s">
        <v>20</v>
      </c>
      <c r="B24" s="1">
        <v>530</v>
      </c>
      <c r="C24" s="16">
        <f t="shared" si="3"/>
        <v>0.20106221547799696</v>
      </c>
      <c r="D24" s="1">
        <v>351</v>
      </c>
      <c r="E24" s="17">
        <f>D24/D31</f>
        <v>0.19796954314720813</v>
      </c>
      <c r="F24" s="1">
        <v>0</v>
      </c>
      <c r="G24" s="17">
        <f>F24/F31</f>
        <v>0</v>
      </c>
      <c r="H24" s="21">
        <f t="shared" si="4"/>
        <v>881</v>
      </c>
      <c r="I24" s="24">
        <f>H24/H31</f>
        <v>0.19882645001128413</v>
      </c>
    </row>
    <row r="25" spans="1:10" x14ac:dyDescent="0.2">
      <c r="A25" s="31" t="s">
        <v>21</v>
      </c>
      <c r="B25" s="1">
        <v>436</v>
      </c>
      <c r="C25" s="16">
        <f t="shared" si="3"/>
        <v>0.165402124430956</v>
      </c>
      <c r="D25" s="1">
        <v>500</v>
      </c>
      <c r="E25" s="17">
        <f>D25/D31</f>
        <v>0.28200789622109418</v>
      </c>
      <c r="F25" s="1">
        <v>2</v>
      </c>
      <c r="G25" s="17">
        <f>F25/F31</f>
        <v>9.0909090909090912E-2</v>
      </c>
      <c r="H25" s="21">
        <f t="shared" si="4"/>
        <v>938</v>
      </c>
      <c r="I25" s="24">
        <f>H25/H31</f>
        <v>0.21169036334913113</v>
      </c>
    </row>
    <row r="26" spans="1:10" x14ac:dyDescent="0.2">
      <c r="A26" s="31" t="s">
        <v>22</v>
      </c>
      <c r="B26" s="1">
        <v>267</v>
      </c>
      <c r="C26" s="16">
        <f t="shared" si="3"/>
        <v>0.10128983308042488</v>
      </c>
      <c r="D26" s="1">
        <v>292</v>
      </c>
      <c r="E26" s="17">
        <f>D26/D31</f>
        <v>0.164692611393119</v>
      </c>
      <c r="F26" s="1">
        <v>3</v>
      </c>
      <c r="G26" s="17">
        <f>F26/F31</f>
        <v>0.13636363636363635</v>
      </c>
      <c r="H26" s="21">
        <f t="shared" si="4"/>
        <v>562</v>
      </c>
      <c r="I26" s="24">
        <f>H26/H31</f>
        <v>0.12683367185736855</v>
      </c>
    </row>
    <row r="27" spans="1:10" x14ac:dyDescent="0.2">
      <c r="A27" s="31" t="s">
        <v>23</v>
      </c>
      <c r="B27" s="1">
        <v>192</v>
      </c>
      <c r="C27" s="16">
        <f t="shared" si="3"/>
        <v>7.2837632776934752E-2</v>
      </c>
      <c r="D27" s="1">
        <v>212</v>
      </c>
      <c r="E27" s="17">
        <f>D27/D31</f>
        <v>0.11957134799774394</v>
      </c>
      <c r="F27" s="1">
        <v>5</v>
      </c>
      <c r="G27" s="17">
        <f>F27/F31</f>
        <v>0.22727272727272727</v>
      </c>
      <c r="H27" s="21">
        <f t="shared" si="4"/>
        <v>409</v>
      </c>
      <c r="I27" s="24">
        <f>H27/H31</f>
        <v>9.2304220266305581E-2</v>
      </c>
    </row>
    <row r="28" spans="1:10" x14ac:dyDescent="0.2">
      <c r="A28" s="31" t="s">
        <v>24</v>
      </c>
      <c r="B28" s="1">
        <v>273</v>
      </c>
      <c r="C28" s="16">
        <f t="shared" si="3"/>
        <v>0.10356600910470409</v>
      </c>
      <c r="D28" s="1">
        <v>235</v>
      </c>
      <c r="E28" s="17">
        <f>D28/D31</f>
        <v>0.13254371122391426</v>
      </c>
      <c r="F28" s="1">
        <v>5</v>
      </c>
      <c r="G28" s="17">
        <f>F28/F31</f>
        <v>0.22727272727272727</v>
      </c>
      <c r="H28" s="21">
        <f t="shared" si="4"/>
        <v>513</v>
      </c>
      <c r="I28" s="24">
        <f>H28/H31</f>
        <v>0.11577522004062288</v>
      </c>
    </row>
    <row r="29" spans="1:10" x14ac:dyDescent="0.2">
      <c r="A29" s="31" t="s">
        <v>25</v>
      </c>
      <c r="B29" s="1">
        <v>84</v>
      </c>
      <c r="C29" s="16">
        <f t="shared" si="3"/>
        <v>3.1866464339908952E-2</v>
      </c>
      <c r="D29" s="1">
        <v>140</v>
      </c>
      <c r="E29" s="17">
        <f>D29/D31</f>
        <v>7.8962210941906377E-2</v>
      </c>
      <c r="F29" s="1">
        <v>6</v>
      </c>
      <c r="G29" s="17">
        <f>F29/F31</f>
        <v>0.27272727272727271</v>
      </c>
      <c r="H29" s="21">
        <f t="shared" si="4"/>
        <v>230</v>
      </c>
      <c r="I29" s="24">
        <f>H29/H31</f>
        <v>5.1907018731663285E-2</v>
      </c>
    </row>
    <row r="30" spans="1:10" x14ac:dyDescent="0.2">
      <c r="A30" s="31" t="s">
        <v>26</v>
      </c>
      <c r="B30" s="1">
        <v>4</v>
      </c>
      <c r="C30" s="16">
        <f t="shared" si="3"/>
        <v>1.5174506828528073E-3</v>
      </c>
      <c r="D30" s="1">
        <v>17</v>
      </c>
      <c r="E30" s="17">
        <f>D30/D31</f>
        <v>9.5882684715172025E-3</v>
      </c>
      <c r="F30" s="1">
        <v>1</v>
      </c>
      <c r="G30" s="17">
        <f>F30/F31</f>
        <v>4.5454545454545456E-2</v>
      </c>
      <c r="H30" s="21">
        <f t="shared" si="4"/>
        <v>22</v>
      </c>
      <c r="I30" s="24">
        <f>H30/H31</f>
        <v>4.9650191830286619E-3</v>
      </c>
    </row>
    <row r="31" spans="1:10" x14ac:dyDescent="0.2">
      <c r="A31" s="32" t="s">
        <v>7</v>
      </c>
      <c r="B31" s="25">
        <f t="shared" ref="B31:G31" si="5">SUM(B21:B30)</f>
        <v>2636</v>
      </c>
      <c r="C31" s="36">
        <f t="shared" si="5"/>
        <v>1</v>
      </c>
      <c r="D31" s="25">
        <f>SUM(D21:D30)</f>
        <v>1773</v>
      </c>
      <c r="E31" s="36">
        <f t="shared" si="5"/>
        <v>1</v>
      </c>
      <c r="F31" s="25">
        <f t="shared" si="5"/>
        <v>22</v>
      </c>
      <c r="G31" s="18">
        <f t="shared" si="5"/>
        <v>0.99999999999999989</v>
      </c>
      <c r="H31" s="20">
        <f t="shared" si="4"/>
        <v>4431</v>
      </c>
      <c r="I31" s="27">
        <f>SUM(I21:I30)</f>
        <v>0.99999999999999989</v>
      </c>
      <c r="J31" s="19"/>
    </row>
    <row r="32" spans="1:10" x14ac:dyDescent="0.2">
      <c r="A32" s="9" t="s">
        <v>27</v>
      </c>
      <c r="B32" s="10"/>
      <c r="C32" s="10"/>
      <c r="D32" s="10"/>
      <c r="E32" s="10"/>
      <c r="F32" s="11"/>
      <c r="G32" s="10"/>
      <c r="H32" s="10"/>
      <c r="I32" s="12"/>
    </row>
    <row r="33" spans="1:9" x14ac:dyDescent="0.2">
      <c r="A33" s="30" t="s">
        <v>28</v>
      </c>
      <c r="B33" s="85">
        <v>28.126200000000001</v>
      </c>
      <c r="C33" s="86"/>
      <c r="D33" s="85">
        <v>33.403599999999997</v>
      </c>
      <c r="E33" s="86"/>
      <c r="F33" s="85">
        <v>43.494399999999999</v>
      </c>
      <c r="G33" s="86"/>
      <c r="H33" s="85">
        <v>30.3141</v>
      </c>
      <c r="I33" s="87"/>
    </row>
    <row r="34" spans="1:9" x14ac:dyDescent="0.2">
      <c r="A34" s="33" t="s">
        <v>29</v>
      </c>
      <c r="B34" s="94">
        <v>9.3445099999999996</v>
      </c>
      <c r="C34" s="95"/>
      <c r="D34" s="94">
        <v>10.25694</v>
      </c>
      <c r="E34" s="95"/>
      <c r="F34" s="94">
        <v>10.62312</v>
      </c>
      <c r="G34" s="95"/>
      <c r="H34" s="94">
        <v>10.1038</v>
      </c>
      <c r="I34" s="96"/>
    </row>
    <row r="35" spans="1:9" x14ac:dyDescent="0.2">
      <c r="A35" s="9" t="s">
        <v>41</v>
      </c>
      <c r="B35" s="10"/>
      <c r="C35" s="10"/>
      <c r="D35" s="10"/>
      <c r="E35" s="10"/>
      <c r="F35" s="11"/>
      <c r="G35" s="10"/>
      <c r="H35" s="10"/>
      <c r="I35" s="12"/>
    </row>
    <row r="36" spans="1:9" x14ac:dyDescent="0.2">
      <c r="A36" s="31" t="s">
        <v>38</v>
      </c>
      <c r="B36" s="1">
        <v>2373</v>
      </c>
      <c r="C36" s="17">
        <f>B36/B39</f>
        <v>0.90022761760242798</v>
      </c>
      <c r="D36" s="1">
        <v>1429</v>
      </c>
      <c r="E36" s="17">
        <f>D36/D39</f>
        <v>0.80597856739988716</v>
      </c>
      <c r="F36" s="1">
        <v>20</v>
      </c>
      <c r="G36" s="17">
        <f>F36/F39</f>
        <v>0.90909090909090906</v>
      </c>
      <c r="H36" s="23">
        <f>B36+D36+F36</f>
        <v>3822</v>
      </c>
      <c r="I36" s="24">
        <f>H36/H39</f>
        <v>0.86255924170616116</v>
      </c>
    </row>
    <row r="37" spans="1:9" x14ac:dyDescent="0.2">
      <c r="A37" s="31" t="s">
        <v>39</v>
      </c>
      <c r="B37" s="23">
        <v>23</v>
      </c>
      <c r="C37" s="17">
        <f>B37/B39</f>
        <v>8.7253414264036426E-3</v>
      </c>
      <c r="D37" s="23">
        <v>163</v>
      </c>
      <c r="E37" s="17">
        <f>D37/D39</f>
        <v>9.193457416807671E-2</v>
      </c>
      <c r="F37" s="1">
        <v>2</v>
      </c>
      <c r="G37" s="17">
        <f>F37/F39</f>
        <v>9.0909090909090912E-2</v>
      </c>
      <c r="H37" s="23">
        <f>B37+D37+F37</f>
        <v>188</v>
      </c>
      <c r="I37" s="24">
        <f>H37/H39</f>
        <v>4.2428345745881293E-2</v>
      </c>
    </row>
    <row r="38" spans="1:9" x14ac:dyDescent="0.2">
      <c r="A38" s="31" t="s">
        <v>40</v>
      </c>
      <c r="B38" s="1">
        <v>240</v>
      </c>
      <c r="C38" s="17">
        <f>B38/B39</f>
        <v>9.1047040971168433E-2</v>
      </c>
      <c r="D38" s="1">
        <v>181</v>
      </c>
      <c r="E38" s="17">
        <f>D38/D39</f>
        <v>0.1020868584320361</v>
      </c>
      <c r="F38" s="1">
        <v>0</v>
      </c>
      <c r="G38" s="17">
        <f>F38/F39</f>
        <v>0</v>
      </c>
      <c r="H38" s="23">
        <f>B38+D38+F38</f>
        <v>421</v>
      </c>
      <c r="I38" s="24">
        <f>H38/H39</f>
        <v>9.5012412547957573E-2</v>
      </c>
    </row>
    <row r="39" spans="1:9" x14ac:dyDescent="0.2">
      <c r="A39" s="32" t="s">
        <v>7</v>
      </c>
      <c r="B39" s="25">
        <f t="shared" ref="B39:I39" si="6">SUM(B36:B38)</f>
        <v>2636</v>
      </c>
      <c r="C39" s="18">
        <f t="shared" si="6"/>
        <v>1</v>
      </c>
      <c r="D39" s="25">
        <f t="shared" si="6"/>
        <v>1773</v>
      </c>
      <c r="E39" s="18">
        <f t="shared" si="6"/>
        <v>1</v>
      </c>
      <c r="F39" s="26">
        <f t="shared" si="6"/>
        <v>22</v>
      </c>
      <c r="G39" s="18">
        <f t="shared" si="6"/>
        <v>1</v>
      </c>
      <c r="H39" s="25">
        <f t="shared" si="6"/>
        <v>4431</v>
      </c>
      <c r="I39" s="27">
        <f t="shared" si="6"/>
        <v>1</v>
      </c>
    </row>
    <row r="40" spans="1:9" x14ac:dyDescent="0.2">
      <c r="A40" s="9" t="s">
        <v>30</v>
      </c>
      <c r="B40" s="10"/>
      <c r="C40" s="10"/>
      <c r="D40" s="10"/>
      <c r="E40" s="10"/>
      <c r="F40" s="11"/>
      <c r="G40" s="10"/>
      <c r="H40" s="10"/>
      <c r="I40" s="12"/>
    </row>
    <row r="41" spans="1:9" x14ac:dyDescent="0.2">
      <c r="A41" s="30" t="s">
        <v>31</v>
      </c>
      <c r="B41" s="20">
        <v>1580</v>
      </c>
      <c r="C41" s="28">
        <f>B41/B43</f>
        <v>0.59939301972685888</v>
      </c>
      <c r="D41" s="21">
        <v>468</v>
      </c>
      <c r="E41" s="28">
        <f>D41/D43</f>
        <v>0.26395939086294418</v>
      </c>
      <c r="F41" s="21">
        <v>2</v>
      </c>
      <c r="G41" s="28">
        <f>F41/F43</f>
        <v>9.0909090909090912E-2</v>
      </c>
      <c r="H41" s="20">
        <f>B41+D41+F41</f>
        <v>2050</v>
      </c>
      <c r="I41" s="22">
        <f>H41/H43</f>
        <v>0.46264951478221622</v>
      </c>
    </row>
    <row r="42" spans="1:9" x14ac:dyDescent="0.2">
      <c r="A42" s="31" t="s">
        <v>32</v>
      </c>
      <c r="B42" s="23">
        <v>1056</v>
      </c>
      <c r="C42" s="17">
        <f>B42/B43</f>
        <v>0.40060698027314112</v>
      </c>
      <c r="D42" s="23">
        <v>1305</v>
      </c>
      <c r="E42" s="17">
        <f>D42/D43</f>
        <v>0.73604060913705582</v>
      </c>
      <c r="F42" s="1">
        <v>20</v>
      </c>
      <c r="G42" s="17">
        <f>F42/F43</f>
        <v>0.90909090909090906</v>
      </c>
      <c r="H42" s="20">
        <f>B42+D42+F42</f>
        <v>2381</v>
      </c>
      <c r="I42" s="24">
        <f>H42/H43</f>
        <v>0.53735048521778384</v>
      </c>
    </row>
    <row r="43" spans="1:9" x14ac:dyDescent="0.2">
      <c r="A43" s="32" t="s">
        <v>7</v>
      </c>
      <c r="B43" s="25">
        <f t="shared" ref="B43:G43" si="7">SUM(B41:B42)</f>
        <v>2636</v>
      </c>
      <c r="C43" s="29">
        <f t="shared" si="7"/>
        <v>1</v>
      </c>
      <c r="D43" s="25">
        <f t="shared" si="7"/>
        <v>1773</v>
      </c>
      <c r="E43" s="29">
        <f t="shared" si="7"/>
        <v>1</v>
      </c>
      <c r="F43" s="25">
        <f t="shared" si="7"/>
        <v>22</v>
      </c>
      <c r="G43" s="29">
        <f t="shared" si="7"/>
        <v>1</v>
      </c>
      <c r="H43" s="20">
        <f>B43+D43+F43</f>
        <v>4431</v>
      </c>
      <c r="I43" s="27">
        <f>SUM(I41:I42)</f>
        <v>1</v>
      </c>
    </row>
    <row r="44" spans="1:9" x14ac:dyDescent="0.2">
      <c r="A44" s="34" t="s">
        <v>34</v>
      </c>
      <c r="B44" s="13"/>
      <c r="C44" s="13"/>
      <c r="D44" s="13"/>
      <c r="E44" s="13"/>
      <c r="F44" s="14"/>
      <c r="G44" s="13"/>
      <c r="H44" s="13"/>
      <c r="I44" s="15"/>
    </row>
    <row r="45" spans="1:9" ht="13.5" thickBot="1" x14ac:dyDescent="0.25">
      <c r="A45" s="35" t="s">
        <v>33</v>
      </c>
      <c r="B45" s="98">
        <v>1982.27</v>
      </c>
      <c r="C45" s="99"/>
      <c r="D45" s="100">
        <v>1014.67</v>
      </c>
      <c r="E45" s="101"/>
      <c r="F45" s="102">
        <v>8.42</v>
      </c>
      <c r="G45" s="103"/>
      <c r="H45" s="100">
        <v>3005.35</v>
      </c>
      <c r="I45" s="104"/>
    </row>
    <row r="46" spans="1:9" ht="15" customHeight="1" thickTop="1" x14ac:dyDescent="0.2"/>
    <row r="47" spans="1:9" ht="15" customHeight="1" x14ac:dyDescent="0.2">
      <c r="A47" s="81" t="s">
        <v>77</v>
      </c>
      <c r="B47" s="81"/>
      <c r="C47" s="81"/>
      <c r="D47" s="81"/>
      <c r="E47" s="81"/>
      <c r="F47" s="82"/>
      <c r="G47" s="81"/>
      <c r="H47" s="81"/>
      <c r="I47" s="81"/>
    </row>
    <row r="48" spans="1:9" ht="37.9" customHeight="1" x14ac:dyDescent="0.2">
      <c r="A48" s="105" t="s">
        <v>78</v>
      </c>
      <c r="B48" s="105"/>
      <c r="C48" s="105"/>
      <c r="D48" s="105"/>
      <c r="E48" s="105"/>
      <c r="F48" s="105"/>
      <c r="G48" s="105"/>
      <c r="H48" s="105"/>
      <c r="I48" s="105"/>
    </row>
    <row r="49" spans="1:9" ht="27" hidden="1" customHeight="1" x14ac:dyDescent="0.2">
      <c r="A49" s="97" t="s">
        <v>79</v>
      </c>
      <c r="B49" s="97"/>
      <c r="C49" s="97"/>
      <c r="D49" s="97"/>
      <c r="E49" s="97"/>
      <c r="F49" s="97"/>
      <c r="G49" s="97"/>
      <c r="H49" s="97"/>
      <c r="I49" s="97"/>
    </row>
    <row r="50" spans="1:9" ht="16.149999999999999" customHeight="1" x14ac:dyDescent="0.2">
      <c r="A50" s="93" t="s">
        <v>36</v>
      </c>
      <c r="B50" s="93"/>
      <c r="C50" s="93"/>
      <c r="D50" s="93"/>
      <c r="E50" s="93"/>
      <c r="F50" s="93"/>
      <c r="G50" s="93"/>
      <c r="H50" s="93"/>
      <c r="I50" s="93"/>
    </row>
  </sheetData>
  <mergeCells count="21">
    <mergeCell ref="A50:I50"/>
    <mergeCell ref="B34:C34"/>
    <mergeCell ref="D34:E34"/>
    <mergeCell ref="F34:G34"/>
    <mergeCell ref="H34:I34"/>
    <mergeCell ref="A49:I49"/>
    <mergeCell ref="B45:C45"/>
    <mergeCell ref="D45:E45"/>
    <mergeCell ref="F45:G45"/>
    <mergeCell ref="H45:I45"/>
    <mergeCell ref="A48:I48"/>
    <mergeCell ref="B33:C33"/>
    <mergeCell ref="D33:E33"/>
    <mergeCell ref="F33:G33"/>
    <mergeCell ref="H33:I33"/>
    <mergeCell ref="A2:I2"/>
    <mergeCell ref="A3:I3"/>
    <mergeCell ref="B5:C5"/>
    <mergeCell ref="D5:E5"/>
    <mergeCell ref="F5:G5"/>
    <mergeCell ref="H5:I5"/>
  </mergeCells>
  <phoneticPr fontId="4" type="noConversion"/>
  <printOptions horizontalCentered="1"/>
  <pageMargins left="0.7" right="0.7" top="0.75" bottom="0.75" header="0.3" footer="0.3"/>
  <pageSetup orientation="portrait" r:id="rId1"/>
  <headerFooter>
    <oddFooter>&amp;R&amp;"Arial,Italic"&amp;8Office of Institutional Research</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62"/>
  <sheetViews>
    <sheetView topLeftCell="A22" zoomScaleNormal="100" workbookViewId="0">
      <selection activeCell="A59" sqref="A59:XFD59"/>
    </sheetView>
  </sheetViews>
  <sheetFormatPr defaultRowHeight="12.75" x14ac:dyDescent="0.2"/>
  <cols>
    <col min="1" max="1" width="35" customWidth="1"/>
    <col min="2" max="3" width="7.5703125" customWidth="1"/>
    <col min="4" max="4" width="6.7109375" customWidth="1"/>
    <col min="6" max="6" width="6.7109375" style="2" customWidth="1"/>
    <col min="8" max="8" width="7.28515625" customWidth="1"/>
    <col min="9" max="9" width="8" customWidth="1"/>
  </cols>
  <sheetData>
    <row r="2" spans="1:9" ht="15.75" x14ac:dyDescent="0.25">
      <c r="A2" s="88" t="s">
        <v>69</v>
      </c>
      <c r="B2" s="88"/>
      <c r="C2" s="88"/>
      <c r="D2" s="88"/>
      <c r="E2" s="88"/>
      <c r="F2" s="88"/>
      <c r="G2" s="88"/>
      <c r="H2" s="88"/>
      <c r="I2" s="88"/>
    </row>
    <row r="3" spans="1:9" ht="15.75" x14ac:dyDescent="0.25">
      <c r="A3" s="88" t="s">
        <v>72</v>
      </c>
      <c r="B3" s="88"/>
      <c r="C3" s="88"/>
      <c r="D3" s="88"/>
      <c r="E3" s="88"/>
      <c r="F3" s="88"/>
      <c r="G3" s="88"/>
      <c r="H3" s="88"/>
      <c r="I3" s="88"/>
    </row>
    <row r="4" spans="1:9" ht="13.5" thickBot="1" x14ac:dyDescent="0.25"/>
    <row r="5" spans="1:9" ht="13.5" thickTop="1" x14ac:dyDescent="0.2">
      <c r="A5" s="46"/>
      <c r="B5" s="113" t="s">
        <v>0</v>
      </c>
      <c r="C5" s="114"/>
      <c r="D5" s="115" t="s">
        <v>43</v>
      </c>
      <c r="E5" s="114"/>
      <c r="F5" s="113" t="s">
        <v>3</v>
      </c>
      <c r="G5" s="114"/>
      <c r="H5" s="113" t="s">
        <v>37</v>
      </c>
      <c r="I5" s="116"/>
    </row>
    <row r="6" spans="1:9" x14ac:dyDescent="0.2">
      <c r="A6" s="47"/>
      <c r="B6" s="48" t="s">
        <v>1</v>
      </c>
      <c r="C6" s="49" t="s">
        <v>2</v>
      </c>
      <c r="D6" s="48" t="s">
        <v>1</v>
      </c>
      <c r="E6" s="49" t="s">
        <v>2</v>
      </c>
      <c r="F6" s="50" t="s">
        <v>1</v>
      </c>
      <c r="G6" s="49" t="s">
        <v>2</v>
      </c>
      <c r="H6" s="48" t="s">
        <v>1</v>
      </c>
      <c r="I6" s="51" t="s">
        <v>2</v>
      </c>
    </row>
    <row r="7" spans="1:9" x14ac:dyDescent="0.2">
      <c r="A7" s="52" t="s">
        <v>4</v>
      </c>
      <c r="B7" s="53"/>
      <c r="C7" s="53"/>
      <c r="D7" s="53"/>
      <c r="E7" s="53"/>
      <c r="F7" s="54"/>
      <c r="G7" s="53"/>
      <c r="H7" s="53"/>
      <c r="I7" s="55"/>
    </row>
    <row r="8" spans="1:9" x14ac:dyDescent="0.2">
      <c r="A8" s="30" t="s">
        <v>5</v>
      </c>
      <c r="B8" s="20">
        <v>1374</v>
      </c>
      <c r="C8" s="56">
        <f>B8/B10</f>
        <v>0.48551236749116605</v>
      </c>
      <c r="D8" s="20">
        <v>1224</v>
      </c>
      <c r="E8" s="56">
        <f>D8/D10</f>
        <v>0.54961832061068705</v>
      </c>
      <c r="F8" s="21">
        <v>12</v>
      </c>
      <c r="G8" s="56">
        <f>F8/F10</f>
        <v>0.52173913043478259</v>
      </c>
      <c r="H8" s="20">
        <f>B8+D8+F8</f>
        <v>2610</v>
      </c>
      <c r="I8" s="57">
        <f>H8/H10</f>
        <v>0.51377952755905509</v>
      </c>
    </row>
    <row r="9" spans="1:9" x14ac:dyDescent="0.2">
      <c r="A9" s="31" t="s">
        <v>6</v>
      </c>
      <c r="B9" s="23">
        <v>1456</v>
      </c>
      <c r="C9" s="58">
        <f>B9/B10</f>
        <v>0.51448763250883389</v>
      </c>
      <c r="D9" s="23">
        <v>1003</v>
      </c>
      <c r="E9" s="58">
        <f>D9/D10</f>
        <v>0.45038167938931295</v>
      </c>
      <c r="F9" s="1">
        <v>11</v>
      </c>
      <c r="G9" s="58">
        <f>F9/F10</f>
        <v>0.47826086956521741</v>
      </c>
      <c r="H9" s="23">
        <f>B9+D9+F9</f>
        <v>2470</v>
      </c>
      <c r="I9" s="59">
        <f>H9/H10</f>
        <v>0.48622047244094491</v>
      </c>
    </row>
    <row r="10" spans="1:9" x14ac:dyDescent="0.2">
      <c r="A10" s="32" t="s">
        <v>7</v>
      </c>
      <c r="B10" s="25">
        <f>SUM(B8:B9)</f>
        <v>2830</v>
      </c>
      <c r="C10" s="60">
        <f>SUM(C8:C9)</f>
        <v>1</v>
      </c>
      <c r="D10" s="25">
        <f>D8+D9</f>
        <v>2227</v>
      </c>
      <c r="E10" s="60">
        <f>SUM(E8:E9)</f>
        <v>1</v>
      </c>
      <c r="F10" s="26">
        <f>SUM(F8:F9)</f>
        <v>23</v>
      </c>
      <c r="G10" s="60">
        <f>SUM(G8:G9)</f>
        <v>1</v>
      </c>
      <c r="H10" s="25">
        <f>B10+D10+F10</f>
        <v>5080</v>
      </c>
      <c r="I10" s="61">
        <f>SUM(I8:I9)</f>
        <v>1</v>
      </c>
    </row>
    <row r="11" spans="1:9" x14ac:dyDescent="0.2">
      <c r="A11" s="52" t="s">
        <v>8</v>
      </c>
      <c r="B11" s="53"/>
      <c r="C11" s="53"/>
      <c r="D11" s="53"/>
      <c r="E11" s="53"/>
      <c r="F11" s="53"/>
      <c r="G11" s="53"/>
      <c r="H11" s="53"/>
      <c r="I11" s="55"/>
    </row>
    <row r="12" spans="1:9" x14ac:dyDescent="0.2">
      <c r="A12" s="30" t="s">
        <v>52</v>
      </c>
      <c r="B12" s="21">
        <v>8</v>
      </c>
      <c r="C12" s="56">
        <f>B12/B21</f>
        <v>2.8268551236749115E-3</v>
      </c>
      <c r="D12" s="21">
        <v>1</v>
      </c>
      <c r="E12" s="56">
        <f>D12/D21</f>
        <v>4.4903457566232598E-4</v>
      </c>
      <c r="F12" s="21">
        <v>0</v>
      </c>
      <c r="G12" s="56">
        <f>F12/F21</f>
        <v>0</v>
      </c>
      <c r="H12" s="20">
        <f t="shared" ref="H12:H20" si="0">B12+D12+F12</f>
        <v>9</v>
      </c>
      <c r="I12" s="57">
        <f>H12/H21</f>
        <v>1.7716535433070866E-3</v>
      </c>
    </row>
    <row r="13" spans="1:9" x14ac:dyDescent="0.2">
      <c r="A13" s="31" t="s">
        <v>12</v>
      </c>
      <c r="B13" s="1">
        <v>101</v>
      </c>
      <c r="C13" s="58">
        <f>B13/B21</f>
        <v>3.5689045936395762E-2</v>
      </c>
      <c r="D13" s="1">
        <v>87</v>
      </c>
      <c r="E13" s="58">
        <f>D13/D21</f>
        <v>3.906600808262236E-2</v>
      </c>
      <c r="F13" s="1">
        <v>0</v>
      </c>
      <c r="G13" s="58">
        <f>F13/F21</f>
        <v>0</v>
      </c>
      <c r="H13" s="23">
        <f t="shared" si="0"/>
        <v>188</v>
      </c>
      <c r="I13" s="59">
        <f>H13/H21</f>
        <v>3.7007874015748031E-2</v>
      </c>
    </row>
    <row r="14" spans="1:9" x14ac:dyDescent="0.2">
      <c r="A14" s="31" t="s">
        <v>53</v>
      </c>
      <c r="B14" s="1">
        <v>411</v>
      </c>
      <c r="C14" s="58">
        <f>B14/B21</f>
        <v>0.1452296819787986</v>
      </c>
      <c r="D14" s="1">
        <v>193</v>
      </c>
      <c r="E14" s="58">
        <f>D14/D21</f>
        <v>8.6663673102828923E-2</v>
      </c>
      <c r="F14" s="1">
        <v>7</v>
      </c>
      <c r="G14" s="58">
        <f>F14/F21</f>
        <v>0.30434782608695654</v>
      </c>
      <c r="H14" s="23">
        <f t="shared" si="0"/>
        <v>611</v>
      </c>
      <c r="I14" s="59">
        <f>H14/H21</f>
        <v>0.1202755905511811</v>
      </c>
    </row>
    <row r="15" spans="1:9" x14ac:dyDescent="0.2">
      <c r="A15" s="31" t="s">
        <v>54</v>
      </c>
      <c r="B15" s="1">
        <v>219</v>
      </c>
      <c r="C15" s="58">
        <f>B15/B21</f>
        <v>7.738515901060071E-2</v>
      </c>
      <c r="D15" s="1">
        <v>73</v>
      </c>
      <c r="E15" s="58">
        <f>D15/D21</f>
        <v>3.2779524023349799E-2</v>
      </c>
      <c r="F15" s="1">
        <v>0</v>
      </c>
      <c r="G15" s="58">
        <f>F15/F21</f>
        <v>0</v>
      </c>
      <c r="H15" s="23">
        <f t="shared" si="0"/>
        <v>292</v>
      </c>
      <c r="I15" s="59">
        <f>H15/H21</f>
        <v>5.748031496062992E-2</v>
      </c>
    </row>
    <row r="16" spans="1:9" x14ac:dyDescent="0.2">
      <c r="A16" s="31" t="s">
        <v>55</v>
      </c>
      <c r="B16" s="1">
        <v>3</v>
      </c>
      <c r="C16" s="58">
        <f>B16/B21</f>
        <v>1.0600706713780918E-3</v>
      </c>
      <c r="D16" s="1">
        <v>0</v>
      </c>
      <c r="E16" s="58">
        <f>D16/D21</f>
        <v>0</v>
      </c>
      <c r="F16" s="1">
        <v>0</v>
      </c>
      <c r="G16" s="58">
        <f>F16/F21</f>
        <v>0</v>
      </c>
      <c r="H16" s="23">
        <f t="shared" si="0"/>
        <v>3</v>
      </c>
      <c r="I16" s="59">
        <f>H16/H21</f>
        <v>5.905511811023622E-4</v>
      </c>
    </row>
    <row r="17" spans="1:14" x14ac:dyDescent="0.2">
      <c r="A17" s="31" t="s">
        <v>14</v>
      </c>
      <c r="B17" s="23">
        <v>1835</v>
      </c>
      <c r="C17" s="58">
        <f>B17/B21</f>
        <v>0.64840989399293292</v>
      </c>
      <c r="D17" s="23">
        <v>1075</v>
      </c>
      <c r="E17" s="58">
        <f>D17/D21</f>
        <v>0.48271216883700047</v>
      </c>
      <c r="F17" s="1">
        <v>13</v>
      </c>
      <c r="G17" s="58">
        <f>F17/F21</f>
        <v>0.56521739130434778</v>
      </c>
      <c r="H17" s="23">
        <f t="shared" si="0"/>
        <v>2923</v>
      </c>
      <c r="I17" s="59">
        <f>H17/H21</f>
        <v>0.5753937007874016</v>
      </c>
    </row>
    <row r="18" spans="1:14" x14ac:dyDescent="0.2">
      <c r="A18" s="31" t="s">
        <v>56</v>
      </c>
      <c r="B18" s="23">
        <v>78</v>
      </c>
      <c r="C18" s="58">
        <f>B18/B21</f>
        <v>2.756183745583039E-2</v>
      </c>
      <c r="D18" s="23">
        <v>27</v>
      </c>
      <c r="E18" s="58">
        <f>D18/D21</f>
        <v>1.2123933542882801E-2</v>
      </c>
      <c r="F18" s="1">
        <v>0</v>
      </c>
      <c r="G18" s="58">
        <f>F18/F21</f>
        <v>0</v>
      </c>
      <c r="H18" s="23">
        <f t="shared" si="0"/>
        <v>105</v>
      </c>
      <c r="I18" s="59">
        <f>H18/H21</f>
        <v>2.0669291338582679E-2</v>
      </c>
    </row>
    <row r="19" spans="1:14" x14ac:dyDescent="0.2">
      <c r="A19" s="84" t="s">
        <v>82</v>
      </c>
      <c r="B19" s="1">
        <v>125</v>
      </c>
      <c r="C19" s="58">
        <f>B19/B21</f>
        <v>4.4169611307420496E-2</v>
      </c>
      <c r="D19" s="1">
        <v>736</v>
      </c>
      <c r="E19" s="58">
        <f>D19/D21</f>
        <v>0.33048944768747196</v>
      </c>
      <c r="F19" s="1">
        <v>2</v>
      </c>
      <c r="G19" s="58">
        <f>F19/F21</f>
        <v>8.6956521739130432E-2</v>
      </c>
      <c r="H19" s="23">
        <f t="shared" si="0"/>
        <v>863</v>
      </c>
      <c r="I19" s="59">
        <f>H19/H21</f>
        <v>0.16988188976377952</v>
      </c>
    </row>
    <row r="20" spans="1:14" x14ac:dyDescent="0.2">
      <c r="A20" s="62" t="s">
        <v>58</v>
      </c>
      <c r="B20" s="26">
        <v>50</v>
      </c>
      <c r="C20" s="58">
        <f>B20/B21</f>
        <v>1.7667844522968199E-2</v>
      </c>
      <c r="D20" s="26">
        <v>35</v>
      </c>
      <c r="E20" s="58">
        <f>D20/D21</f>
        <v>1.5716210148181409E-2</v>
      </c>
      <c r="F20" s="26">
        <v>1</v>
      </c>
      <c r="G20" s="58">
        <f>F20/F21</f>
        <v>4.3478260869565216E-2</v>
      </c>
      <c r="H20" s="25">
        <f t="shared" si="0"/>
        <v>86</v>
      </c>
      <c r="I20" s="61">
        <f>H20/H21</f>
        <v>1.6929133858267716E-2</v>
      </c>
    </row>
    <row r="21" spans="1:14" x14ac:dyDescent="0.2">
      <c r="A21" s="32" t="s">
        <v>7</v>
      </c>
      <c r="B21" s="25">
        <f>SUM(B12:B20)</f>
        <v>2830</v>
      </c>
      <c r="C21" s="60">
        <f>SUM(C12:C20)</f>
        <v>1</v>
      </c>
      <c r="D21" s="25">
        <f>SUM(D12:D20)</f>
        <v>2227</v>
      </c>
      <c r="E21" s="60">
        <f>SUM(E12:E20)</f>
        <v>1</v>
      </c>
      <c r="F21" s="26">
        <f>SUM(F12:F20)</f>
        <v>23</v>
      </c>
      <c r="G21" s="60">
        <f>SUM(G12:G19)</f>
        <v>0.95652173913043481</v>
      </c>
      <c r="H21" s="25">
        <f>SUM(H12:H20)</f>
        <v>5080</v>
      </c>
      <c r="I21" s="61">
        <f>SUM(I12:I20)</f>
        <v>0.99999999999999989</v>
      </c>
    </row>
    <row r="22" spans="1:14" x14ac:dyDescent="0.2">
      <c r="A22" s="52" t="s">
        <v>16</v>
      </c>
      <c r="B22" s="53"/>
      <c r="C22" s="53"/>
      <c r="D22" s="53"/>
      <c r="E22" s="53"/>
      <c r="F22" s="53"/>
      <c r="G22" s="53"/>
      <c r="H22" s="53"/>
      <c r="I22" s="55"/>
    </row>
    <row r="23" spans="1:14" x14ac:dyDescent="0.2">
      <c r="A23" s="63" t="s">
        <v>17</v>
      </c>
      <c r="B23" s="21">
        <v>2</v>
      </c>
      <c r="C23" s="56">
        <f t="shared" ref="C23:C32" si="1">B23/$B$33</f>
        <v>7.0671378091872788E-4</v>
      </c>
      <c r="D23" s="21">
        <v>0</v>
      </c>
      <c r="E23" s="56">
        <f>D23/D33</f>
        <v>0</v>
      </c>
      <c r="F23" s="21">
        <v>0</v>
      </c>
      <c r="G23" s="56">
        <f>F23/F33</f>
        <v>0</v>
      </c>
      <c r="H23" s="20">
        <f t="shared" ref="H23:H33" si="2">B23+D23+F23</f>
        <v>2</v>
      </c>
      <c r="I23" s="57">
        <f>H23/H33</f>
        <v>3.937007874015748E-4</v>
      </c>
    </row>
    <row r="24" spans="1:14" x14ac:dyDescent="0.2">
      <c r="A24" s="31" t="s">
        <v>18</v>
      </c>
      <c r="B24" s="1">
        <v>373</v>
      </c>
      <c r="C24" s="56">
        <f t="shared" si="1"/>
        <v>0.13180212014134277</v>
      </c>
      <c r="D24" s="1">
        <v>1</v>
      </c>
      <c r="E24" s="58">
        <f>D24/D33</f>
        <v>4.4903457566232598E-4</v>
      </c>
      <c r="F24" s="1">
        <v>0</v>
      </c>
      <c r="G24" s="58">
        <f>F24/F33</f>
        <v>0</v>
      </c>
      <c r="H24" s="23">
        <f t="shared" si="2"/>
        <v>374</v>
      </c>
      <c r="I24" s="59">
        <f>H24/H33</f>
        <v>7.3622047244094491E-2</v>
      </c>
    </row>
    <row r="25" spans="1:14" x14ac:dyDescent="0.2">
      <c r="A25" s="31" t="s">
        <v>19</v>
      </c>
      <c r="B25" s="1">
        <v>704</v>
      </c>
      <c r="C25" s="56">
        <f t="shared" si="1"/>
        <v>0.24876325088339224</v>
      </c>
      <c r="D25" s="1">
        <v>57</v>
      </c>
      <c r="E25" s="58">
        <f>D25/D33</f>
        <v>2.5594970812752582E-2</v>
      </c>
      <c r="F25" s="1">
        <v>0</v>
      </c>
      <c r="G25" s="58">
        <f>F25/F33</f>
        <v>0</v>
      </c>
      <c r="H25" s="20">
        <f t="shared" si="2"/>
        <v>761</v>
      </c>
      <c r="I25" s="59">
        <f>H25/H33</f>
        <v>0.1498031496062992</v>
      </c>
    </row>
    <row r="26" spans="1:14" x14ac:dyDescent="0.2">
      <c r="A26" s="31" t="s">
        <v>20</v>
      </c>
      <c r="B26" s="1">
        <v>577</v>
      </c>
      <c r="C26" s="56">
        <f t="shared" si="1"/>
        <v>0.20388692579505299</v>
      </c>
      <c r="D26" s="1">
        <v>621</v>
      </c>
      <c r="E26" s="58">
        <f>D26/D33</f>
        <v>0.27885047148630443</v>
      </c>
      <c r="F26" s="1">
        <v>0</v>
      </c>
      <c r="G26" s="58">
        <f>F26/F33</f>
        <v>0</v>
      </c>
      <c r="H26" s="20">
        <f t="shared" si="2"/>
        <v>1198</v>
      </c>
      <c r="I26" s="59">
        <f>H26/H33</f>
        <v>0.23582677165354329</v>
      </c>
    </row>
    <row r="27" spans="1:14" x14ac:dyDescent="0.2">
      <c r="A27" s="31" t="s">
        <v>21</v>
      </c>
      <c r="B27" s="1">
        <v>452</v>
      </c>
      <c r="C27" s="56">
        <f t="shared" si="1"/>
        <v>0.15971731448763252</v>
      </c>
      <c r="D27" s="1">
        <v>603</v>
      </c>
      <c r="E27" s="58">
        <f>D27/D33</f>
        <v>0.27076784912438256</v>
      </c>
      <c r="F27" s="1">
        <v>1</v>
      </c>
      <c r="G27" s="58">
        <f>F27/F33</f>
        <v>4.3478260869565216E-2</v>
      </c>
      <c r="H27" s="20">
        <f t="shared" si="2"/>
        <v>1056</v>
      </c>
      <c r="I27" s="59">
        <f>H27/H33</f>
        <v>0.20787401574803149</v>
      </c>
      <c r="N27" s="79"/>
    </row>
    <row r="28" spans="1:14" x14ac:dyDescent="0.2">
      <c r="A28" s="31" t="s">
        <v>22</v>
      </c>
      <c r="B28" s="1">
        <v>273</v>
      </c>
      <c r="C28" s="56">
        <f t="shared" si="1"/>
        <v>9.6466431095406355E-2</v>
      </c>
      <c r="D28" s="1">
        <v>313</v>
      </c>
      <c r="E28" s="58">
        <f>D28/D33</f>
        <v>0.14054782218230805</v>
      </c>
      <c r="F28" s="1">
        <v>4</v>
      </c>
      <c r="G28" s="58">
        <f>F28/F33</f>
        <v>0.17391304347826086</v>
      </c>
      <c r="H28" s="20">
        <f t="shared" si="2"/>
        <v>590</v>
      </c>
      <c r="I28" s="59">
        <f>H28/H33</f>
        <v>0.11614173228346457</v>
      </c>
      <c r="N28" s="79"/>
    </row>
    <row r="29" spans="1:14" x14ac:dyDescent="0.2">
      <c r="A29" s="31" t="s">
        <v>23</v>
      </c>
      <c r="B29" s="1">
        <v>197</v>
      </c>
      <c r="C29" s="56">
        <f t="shared" si="1"/>
        <v>6.9611307420494706E-2</v>
      </c>
      <c r="D29" s="1">
        <v>248</v>
      </c>
      <c r="E29" s="58">
        <f>D29/D33</f>
        <v>0.11136057476425684</v>
      </c>
      <c r="F29" s="1">
        <v>3</v>
      </c>
      <c r="G29" s="58">
        <f>F29/F33</f>
        <v>0.13043478260869565</v>
      </c>
      <c r="H29" s="20">
        <f t="shared" si="2"/>
        <v>448</v>
      </c>
      <c r="I29" s="59">
        <f>H29/H33</f>
        <v>8.8188976377952755E-2</v>
      </c>
      <c r="N29" s="79"/>
    </row>
    <row r="30" spans="1:14" x14ac:dyDescent="0.2">
      <c r="A30" s="31" t="s">
        <v>24</v>
      </c>
      <c r="B30" s="1">
        <v>180</v>
      </c>
      <c r="C30" s="56">
        <f t="shared" si="1"/>
        <v>6.3604240282685506E-2</v>
      </c>
      <c r="D30" s="1">
        <v>254</v>
      </c>
      <c r="E30" s="58">
        <f>D30/D33</f>
        <v>0.1140547822182308</v>
      </c>
      <c r="F30" s="1">
        <v>9</v>
      </c>
      <c r="G30" s="58">
        <f>F30/F33</f>
        <v>0.39130434782608697</v>
      </c>
      <c r="H30" s="20">
        <f t="shared" si="2"/>
        <v>443</v>
      </c>
      <c r="I30" s="59">
        <f>H30/H33</f>
        <v>8.7204724409448819E-2</v>
      </c>
    </row>
    <row r="31" spans="1:14" x14ac:dyDescent="0.2">
      <c r="A31" s="31" t="s">
        <v>25</v>
      </c>
      <c r="B31" s="1">
        <v>70</v>
      </c>
      <c r="C31" s="56">
        <f t="shared" si="1"/>
        <v>2.4734982332155476E-2</v>
      </c>
      <c r="D31" s="1">
        <v>115</v>
      </c>
      <c r="E31" s="58">
        <f>D31/D33</f>
        <v>5.1638976201167489E-2</v>
      </c>
      <c r="F31" s="1">
        <v>5</v>
      </c>
      <c r="G31" s="58">
        <f>F31/F33</f>
        <v>0.21739130434782608</v>
      </c>
      <c r="H31" s="20">
        <f t="shared" si="2"/>
        <v>190</v>
      </c>
      <c r="I31" s="59">
        <f>H31/H33</f>
        <v>3.7401574803149609E-2</v>
      </c>
    </row>
    <row r="32" spans="1:14" x14ac:dyDescent="0.2">
      <c r="A32" s="31" t="s">
        <v>26</v>
      </c>
      <c r="B32" s="1">
        <v>2</v>
      </c>
      <c r="C32" s="56">
        <f t="shared" si="1"/>
        <v>7.0671378091872788E-4</v>
      </c>
      <c r="D32" s="1">
        <v>15</v>
      </c>
      <c r="E32" s="58">
        <f>D32/D33</f>
        <v>6.7355186349348896E-3</v>
      </c>
      <c r="F32" s="1">
        <v>1</v>
      </c>
      <c r="G32" s="58">
        <f>F32/F33</f>
        <v>4.3478260869565216E-2</v>
      </c>
      <c r="H32" s="20">
        <f t="shared" si="2"/>
        <v>18</v>
      </c>
      <c r="I32" s="59">
        <f>H32/H33</f>
        <v>3.5433070866141732E-3</v>
      </c>
    </row>
    <row r="33" spans="1:10" x14ac:dyDescent="0.2">
      <c r="A33" s="32" t="s">
        <v>7</v>
      </c>
      <c r="B33" s="25">
        <f t="shared" ref="B33:G33" si="3">SUM(B23:B32)</f>
        <v>2830</v>
      </c>
      <c r="C33" s="64">
        <f t="shared" si="3"/>
        <v>0.99999999999999989</v>
      </c>
      <c r="D33" s="25">
        <f t="shared" si="3"/>
        <v>2227</v>
      </c>
      <c r="E33" s="64">
        <f t="shared" si="3"/>
        <v>1</v>
      </c>
      <c r="F33" s="25">
        <f t="shared" si="3"/>
        <v>23</v>
      </c>
      <c r="G33" s="60">
        <f t="shared" si="3"/>
        <v>0.99999999999999989</v>
      </c>
      <c r="H33" s="20">
        <f t="shared" si="2"/>
        <v>5080</v>
      </c>
      <c r="I33" s="61">
        <f>SUM(I23:I32)</f>
        <v>1</v>
      </c>
      <c r="J33" s="19"/>
    </row>
    <row r="34" spans="1:10" x14ac:dyDescent="0.2">
      <c r="A34" s="52" t="s">
        <v>27</v>
      </c>
      <c r="B34" s="53"/>
      <c r="C34" s="53"/>
      <c r="D34" s="53"/>
      <c r="E34" s="53"/>
      <c r="F34" s="54"/>
      <c r="G34" s="53"/>
      <c r="H34" s="53"/>
      <c r="I34" s="55"/>
    </row>
    <row r="35" spans="1:10" x14ac:dyDescent="0.2">
      <c r="A35" s="30" t="s">
        <v>28</v>
      </c>
      <c r="B35" s="85">
        <v>26.79</v>
      </c>
      <c r="C35" s="86"/>
      <c r="D35" s="85">
        <v>31.6</v>
      </c>
      <c r="E35" s="86"/>
      <c r="F35" s="85">
        <v>44.3</v>
      </c>
      <c r="G35" s="86"/>
      <c r="H35" s="85">
        <v>28.98</v>
      </c>
      <c r="I35" s="87"/>
    </row>
    <row r="36" spans="1:10" x14ac:dyDescent="0.2">
      <c r="A36" s="33" t="s">
        <v>29</v>
      </c>
      <c r="B36" s="94">
        <v>8.3699999999999992</v>
      </c>
      <c r="C36" s="95"/>
      <c r="D36" s="94">
        <v>9.57</v>
      </c>
      <c r="E36" s="95"/>
      <c r="F36" s="94">
        <v>9.4600000000000009</v>
      </c>
      <c r="G36" s="95"/>
      <c r="H36" s="94">
        <v>9.2899999999999991</v>
      </c>
      <c r="I36" s="96"/>
    </row>
    <row r="37" spans="1:10" x14ac:dyDescent="0.2">
      <c r="A37" s="52" t="s">
        <v>76</v>
      </c>
      <c r="B37" s="53"/>
      <c r="C37" s="53"/>
      <c r="D37" s="53"/>
      <c r="E37" s="53"/>
      <c r="F37" s="54"/>
      <c r="G37" s="53"/>
      <c r="H37" s="53"/>
      <c r="I37" s="55"/>
    </row>
    <row r="38" spans="1:10" x14ac:dyDescent="0.2">
      <c r="A38" s="31" t="s">
        <v>38</v>
      </c>
      <c r="B38" s="23">
        <v>2324</v>
      </c>
      <c r="C38" s="58">
        <f>B38/B41</f>
        <v>0.82120141342756181</v>
      </c>
      <c r="D38" s="23">
        <v>1172</v>
      </c>
      <c r="E38" s="58">
        <f>D38/D41</f>
        <v>0.52626852267624602</v>
      </c>
      <c r="F38" s="1">
        <v>20</v>
      </c>
      <c r="G38" s="58">
        <f>F38/F41</f>
        <v>0.86956521739130432</v>
      </c>
      <c r="H38" s="23">
        <f>B38+D38+F38</f>
        <v>3516</v>
      </c>
      <c r="I38" s="59">
        <f>H38/H41</f>
        <v>0.69212598425196847</v>
      </c>
    </row>
    <row r="39" spans="1:10" x14ac:dyDescent="0.2">
      <c r="A39" s="31" t="s">
        <v>39</v>
      </c>
      <c r="B39" s="23">
        <v>122</v>
      </c>
      <c r="C39" s="58">
        <f>B39/B41</f>
        <v>4.3109540636042401E-2</v>
      </c>
      <c r="D39" s="23">
        <v>715</v>
      </c>
      <c r="E39" s="58">
        <f>D39/D41</f>
        <v>0.32105972159856311</v>
      </c>
      <c r="F39" s="1">
        <v>2</v>
      </c>
      <c r="G39" s="58">
        <f>F39/F41</f>
        <v>8.6956521739130432E-2</v>
      </c>
      <c r="H39" s="23">
        <f>B39+D39+F39</f>
        <v>839</v>
      </c>
      <c r="I39" s="59">
        <f>H39/H41</f>
        <v>0.16515748031496064</v>
      </c>
    </row>
    <row r="40" spans="1:10" x14ac:dyDescent="0.2">
      <c r="A40" s="31" t="s">
        <v>40</v>
      </c>
      <c r="B40" s="1">
        <v>384</v>
      </c>
      <c r="C40" s="58">
        <f>B40/B41</f>
        <v>0.13568904593639575</v>
      </c>
      <c r="D40" s="1">
        <v>340</v>
      </c>
      <c r="E40" s="58">
        <f>D40/D41</f>
        <v>0.15267175572519084</v>
      </c>
      <c r="F40" s="1">
        <v>1</v>
      </c>
      <c r="G40" s="58">
        <f>F40/F41</f>
        <v>4.3478260869565216E-2</v>
      </c>
      <c r="H40" s="23">
        <f>B40+D40+F40</f>
        <v>725</v>
      </c>
      <c r="I40" s="59">
        <f>H40/H41</f>
        <v>0.14271653543307086</v>
      </c>
    </row>
    <row r="41" spans="1:10" x14ac:dyDescent="0.2">
      <c r="A41" s="32" t="s">
        <v>7</v>
      </c>
      <c r="B41" s="25">
        <f t="shared" ref="B41:I41" si="4">SUM(B38:B40)</f>
        <v>2830</v>
      </c>
      <c r="C41" s="60">
        <f t="shared" si="4"/>
        <v>1</v>
      </c>
      <c r="D41" s="25">
        <f t="shared" si="4"/>
        <v>2227</v>
      </c>
      <c r="E41" s="60">
        <f t="shared" si="4"/>
        <v>1</v>
      </c>
      <c r="F41" s="26">
        <f t="shared" si="4"/>
        <v>23</v>
      </c>
      <c r="G41" s="60">
        <f t="shared" si="4"/>
        <v>1</v>
      </c>
      <c r="H41" s="25">
        <f t="shared" si="4"/>
        <v>5080</v>
      </c>
      <c r="I41" s="61">
        <f t="shared" si="4"/>
        <v>1</v>
      </c>
    </row>
    <row r="42" spans="1:10" x14ac:dyDescent="0.2">
      <c r="A42" s="52" t="s">
        <v>60</v>
      </c>
      <c r="B42" s="53"/>
      <c r="C42" s="53"/>
      <c r="D42" s="53"/>
      <c r="E42" s="53"/>
      <c r="F42" s="54"/>
      <c r="G42" s="53"/>
      <c r="H42" s="53"/>
      <c r="I42" s="55"/>
    </row>
    <row r="43" spans="1:10" x14ac:dyDescent="0.2">
      <c r="A43" s="30" t="s">
        <v>31</v>
      </c>
      <c r="B43" s="20">
        <v>1757</v>
      </c>
      <c r="C43" s="65">
        <f>B43/B45</f>
        <v>0.62084805653710251</v>
      </c>
      <c r="D43" s="20">
        <v>822</v>
      </c>
      <c r="E43" s="65">
        <f>D43/D45</f>
        <v>0.36910642119443199</v>
      </c>
      <c r="F43" s="21">
        <v>1</v>
      </c>
      <c r="G43" s="65">
        <f>F43/F45</f>
        <v>4.3478260869565216E-2</v>
      </c>
      <c r="H43" s="20">
        <f>B43+D43+F43</f>
        <v>2580</v>
      </c>
      <c r="I43" s="57">
        <f>H43/H45</f>
        <v>0.50787401574803148</v>
      </c>
    </row>
    <row r="44" spans="1:10" x14ac:dyDescent="0.2">
      <c r="A44" s="31" t="s">
        <v>32</v>
      </c>
      <c r="B44" s="23">
        <v>1073</v>
      </c>
      <c r="C44" s="58">
        <f>B44/B45</f>
        <v>0.37915194346289754</v>
      </c>
      <c r="D44" s="23">
        <v>1405</v>
      </c>
      <c r="E44" s="58">
        <f>D44/D45</f>
        <v>0.63089357880556807</v>
      </c>
      <c r="F44" s="1">
        <v>22</v>
      </c>
      <c r="G44" s="58">
        <f>F44/F45</f>
        <v>0.95652173913043481</v>
      </c>
      <c r="H44" s="20">
        <f>B44+D44+F44</f>
        <v>2500</v>
      </c>
      <c r="I44" s="59">
        <f>H44/H45</f>
        <v>0.49212598425196852</v>
      </c>
    </row>
    <row r="45" spans="1:10" x14ac:dyDescent="0.2">
      <c r="A45" s="32" t="s">
        <v>7</v>
      </c>
      <c r="B45" s="25">
        <f t="shared" ref="B45:G45" si="5">SUM(B43:B44)</f>
        <v>2830</v>
      </c>
      <c r="C45" s="66">
        <f t="shared" si="5"/>
        <v>1</v>
      </c>
      <c r="D45" s="25">
        <f t="shared" si="5"/>
        <v>2227</v>
      </c>
      <c r="E45" s="66">
        <f t="shared" si="5"/>
        <v>1</v>
      </c>
      <c r="F45" s="25">
        <f t="shared" si="5"/>
        <v>23</v>
      </c>
      <c r="G45" s="66">
        <f t="shared" si="5"/>
        <v>1</v>
      </c>
      <c r="H45" s="20">
        <f>B45+D45+F45</f>
        <v>5080</v>
      </c>
      <c r="I45" s="67">
        <f>SUM(I43:I44)</f>
        <v>1</v>
      </c>
    </row>
    <row r="46" spans="1:10" ht="12.75" customHeight="1" x14ac:dyDescent="0.2">
      <c r="A46" s="52" t="s">
        <v>61</v>
      </c>
      <c r="B46" s="53"/>
      <c r="C46" s="53"/>
      <c r="D46" s="53"/>
      <c r="E46" s="53"/>
      <c r="F46" s="54"/>
      <c r="G46" s="53"/>
      <c r="H46" s="53"/>
      <c r="I46" s="55"/>
    </row>
    <row r="47" spans="1:10" ht="12.75" customHeight="1" x14ac:dyDescent="0.2">
      <c r="A47" s="30" t="s">
        <v>47</v>
      </c>
      <c r="B47" s="20">
        <v>845</v>
      </c>
      <c r="C47" s="65">
        <f>B47/B49</f>
        <v>0.29858657243816256</v>
      </c>
      <c r="D47" s="21">
        <v>867</v>
      </c>
      <c r="E47" s="65">
        <f>D47/D49</f>
        <v>0.38931297709923662</v>
      </c>
      <c r="F47" s="21">
        <v>0</v>
      </c>
      <c r="G47" s="65">
        <f>F47/F49</f>
        <v>0</v>
      </c>
      <c r="H47" s="20">
        <f>B47+D47+F47</f>
        <v>1712</v>
      </c>
      <c r="I47" s="57">
        <f>H47/H49</f>
        <v>0.33700787401574805</v>
      </c>
    </row>
    <row r="48" spans="1:10" ht="12.75" customHeight="1" x14ac:dyDescent="0.2">
      <c r="A48" s="31" t="s">
        <v>48</v>
      </c>
      <c r="B48" s="23">
        <v>1985</v>
      </c>
      <c r="C48" s="58">
        <f>B48/B49</f>
        <v>0.70141342756183744</v>
      </c>
      <c r="D48" s="23">
        <v>1360</v>
      </c>
      <c r="E48" s="58">
        <f>D48/D49</f>
        <v>0.61068702290076338</v>
      </c>
      <c r="F48" s="1">
        <v>23</v>
      </c>
      <c r="G48" s="58">
        <f>F48/F49</f>
        <v>1</v>
      </c>
      <c r="H48" s="20">
        <f>B48+D48+F48</f>
        <v>3368</v>
      </c>
      <c r="I48" s="59">
        <f>H48/H49</f>
        <v>0.66299212598425195</v>
      </c>
    </row>
    <row r="49" spans="1:9" ht="12.75" customHeight="1" x14ac:dyDescent="0.2">
      <c r="A49" s="32" t="s">
        <v>7</v>
      </c>
      <c r="B49" s="25">
        <f t="shared" ref="B49:G49" si="6">SUM(B47:B48)</f>
        <v>2830</v>
      </c>
      <c r="C49" s="66">
        <f t="shared" si="6"/>
        <v>1</v>
      </c>
      <c r="D49" s="25">
        <f t="shared" si="6"/>
        <v>2227</v>
      </c>
      <c r="E49" s="66">
        <f t="shared" si="6"/>
        <v>1</v>
      </c>
      <c r="F49" s="25">
        <f t="shared" si="6"/>
        <v>23</v>
      </c>
      <c r="G49" s="66">
        <f t="shared" si="6"/>
        <v>1</v>
      </c>
      <c r="H49" s="20">
        <f>B49+D49+F49</f>
        <v>5080</v>
      </c>
      <c r="I49" s="61">
        <f>SUM(I47:I48)</f>
        <v>1</v>
      </c>
    </row>
    <row r="50" spans="1:9" ht="12.75" customHeight="1" x14ac:dyDescent="0.2">
      <c r="A50" s="52" t="s">
        <v>34</v>
      </c>
      <c r="B50" s="69"/>
      <c r="C50" s="69"/>
      <c r="D50" s="69"/>
      <c r="E50" s="69"/>
      <c r="F50" s="70"/>
      <c r="G50" s="69"/>
      <c r="H50" s="69"/>
      <c r="I50" s="71"/>
    </row>
    <row r="51" spans="1:9" ht="12.75" customHeight="1" x14ac:dyDescent="0.2">
      <c r="A51" s="72" t="s">
        <v>33</v>
      </c>
      <c r="B51" s="117">
        <v>2160.6</v>
      </c>
      <c r="C51" s="118"/>
      <c r="D51" s="119">
        <v>1435</v>
      </c>
      <c r="E51" s="120"/>
      <c r="F51" s="117">
        <v>8.3000000000000007</v>
      </c>
      <c r="G51" s="118"/>
      <c r="H51" s="119">
        <v>3603.9</v>
      </c>
      <c r="I51" s="121"/>
    </row>
    <row r="52" spans="1:9" x14ac:dyDescent="0.2">
      <c r="A52" s="52" t="s">
        <v>66</v>
      </c>
      <c r="B52" s="53"/>
      <c r="C52" s="53"/>
      <c r="D52" s="53"/>
      <c r="E52" s="53"/>
      <c r="F52" s="54"/>
      <c r="G52" s="53"/>
      <c r="H52" s="53"/>
      <c r="I52" s="55"/>
    </row>
    <row r="53" spans="1:9" x14ac:dyDescent="0.2">
      <c r="A53" s="73" t="s">
        <v>64</v>
      </c>
      <c r="B53" s="20">
        <v>2751</v>
      </c>
      <c r="C53" s="65">
        <f>B53/B55</f>
        <v>0.97208480565371025</v>
      </c>
      <c r="D53" s="20">
        <v>2071</v>
      </c>
      <c r="E53" s="65">
        <f>D53/D55</f>
        <v>0.92995060619667713</v>
      </c>
      <c r="F53" s="21">
        <v>23</v>
      </c>
      <c r="G53" s="65">
        <f>F53/F55</f>
        <v>1</v>
      </c>
      <c r="H53" s="20">
        <f>B53+D53+F53</f>
        <v>4845</v>
      </c>
      <c r="I53" s="57">
        <f>H53/H55</f>
        <v>0.95374015748031493</v>
      </c>
    </row>
    <row r="54" spans="1:9" x14ac:dyDescent="0.2">
      <c r="A54" s="74" t="s">
        <v>65</v>
      </c>
      <c r="B54" s="23">
        <v>79</v>
      </c>
      <c r="C54" s="58">
        <f>B54/B55</f>
        <v>2.7915194346289751E-2</v>
      </c>
      <c r="D54" s="23">
        <v>156</v>
      </c>
      <c r="E54" s="58">
        <f>D54/D55</f>
        <v>7.0049393803322854E-2</v>
      </c>
      <c r="F54" s="1">
        <v>0</v>
      </c>
      <c r="G54" s="58">
        <f>F54/F55</f>
        <v>0</v>
      </c>
      <c r="H54" s="20">
        <f>B54+D54+F54</f>
        <v>235</v>
      </c>
      <c r="I54" s="59">
        <f>H54/H55</f>
        <v>4.625984251968504E-2</v>
      </c>
    </row>
    <row r="55" spans="1:9" ht="13.5" thickBot="1" x14ac:dyDescent="0.25">
      <c r="A55" s="75" t="s">
        <v>7</v>
      </c>
      <c r="B55" s="76">
        <f t="shared" ref="B55:G55" si="7">SUM(B53:B54)</f>
        <v>2830</v>
      </c>
      <c r="C55" s="77">
        <f t="shared" si="7"/>
        <v>1</v>
      </c>
      <c r="D55" s="76">
        <f t="shared" si="7"/>
        <v>2227</v>
      </c>
      <c r="E55" s="77">
        <f t="shared" si="7"/>
        <v>1</v>
      </c>
      <c r="F55" s="76">
        <f t="shared" si="7"/>
        <v>23</v>
      </c>
      <c r="G55" s="77">
        <f t="shared" si="7"/>
        <v>1</v>
      </c>
      <c r="H55" s="76">
        <f>B55+D55+F55</f>
        <v>5080</v>
      </c>
      <c r="I55" s="78">
        <f>SUM(I53:I54)</f>
        <v>1</v>
      </c>
    </row>
    <row r="56" spans="1:9" ht="15" customHeight="1" thickTop="1" x14ac:dyDescent="0.2"/>
    <row r="57" spans="1:9" ht="15" customHeight="1" x14ac:dyDescent="0.2">
      <c r="A57" s="81" t="s">
        <v>77</v>
      </c>
      <c r="B57" s="81"/>
      <c r="C57" s="81"/>
      <c r="D57" s="81"/>
      <c r="E57" s="81"/>
      <c r="F57" s="82"/>
      <c r="G57" s="81"/>
      <c r="H57" s="81"/>
      <c r="I57" s="81"/>
    </row>
    <row r="58" spans="1:9" ht="37.9" customHeight="1" x14ac:dyDescent="0.2">
      <c r="A58" s="105" t="s">
        <v>78</v>
      </c>
      <c r="B58" s="105"/>
      <c r="C58" s="105"/>
      <c r="D58" s="105"/>
      <c r="E58" s="105"/>
      <c r="F58" s="105"/>
      <c r="G58" s="105"/>
      <c r="H58" s="105"/>
      <c r="I58" s="105"/>
    </row>
    <row r="59" spans="1:9" ht="28.15" hidden="1" customHeight="1" x14ac:dyDescent="0.2">
      <c r="A59" s="97" t="s">
        <v>79</v>
      </c>
      <c r="B59" s="97"/>
      <c r="C59" s="97"/>
      <c r="D59" s="97"/>
      <c r="E59" s="97"/>
      <c r="F59" s="97"/>
      <c r="G59" s="97"/>
      <c r="H59" s="97"/>
      <c r="I59" s="97"/>
    </row>
    <row r="60" spans="1:9" ht="16.149999999999999" customHeight="1" x14ac:dyDescent="0.2">
      <c r="A60" s="93" t="s">
        <v>36</v>
      </c>
      <c r="B60" s="93"/>
      <c r="C60" s="93"/>
      <c r="D60" s="93"/>
      <c r="E60" s="93"/>
      <c r="F60" s="93"/>
      <c r="G60" s="93"/>
      <c r="H60" s="93"/>
      <c r="I60" s="93"/>
    </row>
    <row r="61" spans="1:9" x14ac:dyDescent="0.2">
      <c r="G61" s="106"/>
      <c r="H61" s="107"/>
      <c r="I61" s="107"/>
    </row>
    <row r="62" spans="1:9" x14ac:dyDescent="0.2">
      <c r="G62" s="107"/>
      <c r="H62" s="107"/>
      <c r="I62" s="107"/>
    </row>
  </sheetData>
  <mergeCells count="23">
    <mergeCell ref="A2:I2"/>
    <mergeCell ref="A3:I3"/>
    <mergeCell ref="B5:C5"/>
    <mergeCell ref="D5:E5"/>
    <mergeCell ref="F5:G5"/>
    <mergeCell ref="H5:I5"/>
    <mergeCell ref="B35:C35"/>
    <mergeCell ref="D35:E35"/>
    <mergeCell ref="F35:G35"/>
    <mergeCell ref="H35:I35"/>
    <mergeCell ref="B36:C36"/>
    <mergeCell ref="D36:E36"/>
    <mergeCell ref="F36:G36"/>
    <mergeCell ref="H36:I36"/>
    <mergeCell ref="A59:I59"/>
    <mergeCell ref="G61:I61"/>
    <mergeCell ref="G62:I62"/>
    <mergeCell ref="B51:C51"/>
    <mergeCell ref="D51:E51"/>
    <mergeCell ref="F51:G51"/>
    <mergeCell ref="H51:I51"/>
    <mergeCell ref="A58:I58"/>
    <mergeCell ref="A60:I60"/>
  </mergeCells>
  <pageMargins left="0.7" right="0.45" top="0.75" bottom="0.5" header="0.3" footer="0.3"/>
  <pageSetup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62"/>
  <sheetViews>
    <sheetView topLeftCell="A19" zoomScaleNormal="100" workbookViewId="0">
      <selection activeCell="A59" sqref="A59:XFD59"/>
    </sheetView>
  </sheetViews>
  <sheetFormatPr defaultRowHeight="12.75" x14ac:dyDescent="0.2"/>
  <cols>
    <col min="1" max="1" width="35" customWidth="1"/>
    <col min="2" max="3" width="7.5703125" customWidth="1"/>
    <col min="4" max="4" width="6.7109375" customWidth="1"/>
    <col min="6" max="6" width="6.7109375" style="2" customWidth="1"/>
    <col min="8" max="8" width="7.28515625" customWidth="1"/>
    <col min="9" max="9" width="8" customWidth="1"/>
  </cols>
  <sheetData>
    <row r="2" spans="1:9" ht="15.75" x14ac:dyDescent="0.25">
      <c r="A2" s="88" t="s">
        <v>69</v>
      </c>
      <c r="B2" s="88"/>
      <c r="C2" s="88"/>
      <c r="D2" s="88"/>
      <c r="E2" s="88"/>
      <c r="F2" s="88"/>
      <c r="G2" s="88"/>
      <c r="H2" s="88"/>
      <c r="I2" s="88"/>
    </row>
    <row r="3" spans="1:9" ht="15.75" x14ac:dyDescent="0.25">
      <c r="A3" s="88" t="s">
        <v>73</v>
      </c>
      <c r="B3" s="88"/>
      <c r="C3" s="88"/>
      <c r="D3" s="88"/>
      <c r="E3" s="88"/>
      <c r="F3" s="88"/>
      <c r="G3" s="88"/>
      <c r="H3" s="88"/>
      <c r="I3" s="88"/>
    </row>
    <row r="4" spans="1:9" ht="13.5" thickBot="1" x14ac:dyDescent="0.25"/>
    <row r="5" spans="1:9" ht="13.5" thickTop="1" x14ac:dyDescent="0.2">
      <c r="A5" s="46"/>
      <c r="B5" s="113" t="s">
        <v>0</v>
      </c>
      <c r="C5" s="114"/>
      <c r="D5" s="115" t="s">
        <v>43</v>
      </c>
      <c r="E5" s="114"/>
      <c r="F5" s="113" t="s">
        <v>3</v>
      </c>
      <c r="G5" s="114"/>
      <c r="H5" s="113" t="s">
        <v>37</v>
      </c>
      <c r="I5" s="116"/>
    </row>
    <row r="6" spans="1:9" x14ac:dyDescent="0.2">
      <c r="A6" s="47"/>
      <c r="B6" s="48" t="s">
        <v>1</v>
      </c>
      <c r="C6" s="49" t="s">
        <v>2</v>
      </c>
      <c r="D6" s="48" t="s">
        <v>1</v>
      </c>
      <c r="E6" s="49" t="s">
        <v>2</v>
      </c>
      <c r="F6" s="50" t="s">
        <v>1</v>
      </c>
      <c r="G6" s="49" t="s">
        <v>2</v>
      </c>
      <c r="H6" s="48" t="s">
        <v>1</v>
      </c>
      <c r="I6" s="51" t="s">
        <v>2</v>
      </c>
    </row>
    <row r="7" spans="1:9" x14ac:dyDescent="0.2">
      <c r="A7" s="52" t="s">
        <v>4</v>
      </c>
      <c r="B7" s="53"/>
      <c r="C7" s="53"/>
      <c r="D7" s="53"/>
      <c r="E7" s="53"/>
      <c r="F7" s="54"/>
      <c r="G7" s="53"/>
      <c r="H7" s="53"/>
      <c r="I7" s="55"/>
    </row>
    <row r="8" spans="1:9" x14ac:dyDescent="0.2">
      <c r="A8" s="30" t="s">
        <v>5</v>
      </c>
      <c r="B8" s="20">
        <v>1331</v>
      </c>
      <c r="C8" s="56">
        <f>B8/B10</f>
        <v>0.49868864743349567</v>
      </c>
      <c r="D8" s="20">
        <v>896</v>
      </c>
      <c r="E8" s="56">
        <f>D8/D10</f>
        <v>0.50535815002820084</v>
      </c>
      <c r="F8" s="21">
        <v>8</v>
      </c>
      <c r="G8" s="56">
        <f>F8/F10</f>
        <v>0.47058823529411764</v>
      </c>
      <c r="H8" s="20">
        <f>B8+D8+F8</f>
        <v>2235</v>
      </c>
      <c r="I8" s="57">
        <f>H8/H10</f>
        <v>0.5012334604171339</v>
      </c>
    </row>
    <row r="9" spans="1:9" x14ac:dyDescent="0.2">
      <c r="A9" s="31" t="s">
        <v>6</v>
      </c>
      <c r="B9" s="23">
        <v>1338</v>
      </c>
      <c r="C9" s="58">
        <f>B9/B10</f>
        <v>0.50131135256650428</v>
      </c>
      <c r="D9" s="23">
        <v>877</v>
      </c>
      <c r="E9" s="58">
        <f>D9/D10</f>
        <v>0.49464184997179922</v>
      </c>
      <c r="F9" s="1">
        <v>9</v>
      </c>
      <c r="G9" s="58">
        <f>F9/F10</f>
        <v>0.52941176470588236</v>
      </c>
      <c r="H9" s="23">
        <f>B9+D9+F9</f>
        <v>2224</v>
      </c>
      <c r="I9" s="59">
        <f>H9/H10</f>
        <v>0.4987665395828661</v>
      </c>
    </row>
    <row r="10" spans="1:9" x14ac:dyDescent="0.2">
      <c r="A10" s="32" t="s">
        <v>7</v>
      </c>
      <c r="B10" s="25">
        <f>SUM(B8:B9)</f>
        <v>2669</v>
      </c>
      <c r="C10" s="60">
        <f>SUM(C8:C9)</f>
        <v>1</v>
      </c>
      <c r="D10" s="25">
        <f>D8+D9</f>
        <v>1773</v>
      </c>
      <c r="E10" s="60">
        <f>SUM(E8:E9)</f>
        <v>1</v>
      </c>
      <c r="F10" s="26">
        <f>SUM(F8:F9)</f>
        <v>17</v>
      </c>
      <c r="G10" s="60">
        <f>SUM(G8:G9)</f>
        <v>1</v>
      </c>
      <c r="H10" s="25">
        <f>B10+D10+F10</f>
        <v>4459</v>
      </c>
      <c r="I10" s="61">
        <f>SUM(I8:I9)</f>
        <v>1</v>
      </c>
    </row>
    <row r="11" spans="1:9" x14ac:dyDescent="0.2">
      <c r="A11" s="52" t="s">
        <v>8</v>
      </c>
      <c r="B11" s="53"/>
      <c r="C11" s="53"/>
      <c r="D11" s="53"/>
      <c r="E11" s="53"/>
      <c r="F11" s="53"/>
      <c r="G11" s="53"/>
      <c r="H11" s="53"/>
      <c r="I11" s="55"/>
    </row>
    <row r="12" spans="1:9" x14ac:dyDescent="0.2">
      <c r="A12" s="30" t="s">
        <v>52</v>
      </c>
      <c r="B12" s="21">
        <v>7</v>
      </c>
      <c r="C12" s="56">
        <f>B12/B21</f>
        <v>2.6227051330086175E-3</v>
      </c>
      <c r="D12" s="21">
        <v>1</v>
      </c>
      <c r="E12" s="56">
        <f>D12/D21</f>
        <v>5.6401579244218843E-4</v>
      </c>
      <c r="F12" s="21">
        <v>0</v>
      </c>
      <c r="G12" s="56">
        <f>F12/F21</f>
        <v>0</v>
      </c>
      <c r="H12" s="20">
        <f t="shared" ref="H12:H20" si="0">B12+D12+F12</f>
        <v>8</v>
      </c>
      <c r="I12" s="57">
        <f>H12/H21</f>
        <v>1.794124243103835E-3</v>
      </c>
    </row>
    <row r="13" spans="1:9" x14ac:dyDescent="0.2">
      <c r="A13" s="31" t="s">
        <v>12</v>
      </c>
      <c r="B13" s="1">
        <v>90</v>
      </c>
      <c r="C13" s="58">
        <f>B13/B21</f>
        <v>3.372049456725365E-2</v>
      </c>
      <c r="D13" s="1">
        <v>80</v>
      </c>
      <c r="E13" s="58">
        <f>D13/D21</f>
        <v>4.5121263395375068E-2</v>
      </c>
      <c r="F13" s="1">
        <v>1</v>
      </c>
      <c r="G13" s="58">
        <f>F13/F21</f>
        <v>5.8823529411764705E-2</v>
      </c>
      <c r="H13" s="23">
        <f t="shared" si="0"/>
        <v>171</v>
      </c>
      <c r="I13" s="59">
        <f>H13/H21</f>
        <v>3.8349405696344471E-2</v>
      </c>
    </row>
    <row r="14" spans="1:9" x14ac:dyDescent="0.2">
      <c r="A14" s="31" t="s">
        <v>53</v>
      </c>
      <c r="B14" s="1">
        <v>353</v>
      </c>
      <c r="C14" s="58">
        <f>B14/B21</f>
        <v>0.13225927313600599</v>
      </c>
      <c r="D14" s="1">
        <v>162</v>
      </c>
      <c r="E14" s="58">
        <f>D14/D21</f>
        <v>9.1370558375634514E-2</v>
      </c>
      <c r="F14" s="1">
        <v>3</v>
      </c>
      <c r="G14" s="58">
        <f>F14/F21</f>
        <v>0.17647058823529413</v>
      </c>
      <c r="H14" s="23">
        <f t="shared" si="0"/>
        <v>518</v>
      </c>
      <c r="I14" s="59">
        <f>H14/H21</f>
        <v>0.11616954474097331</v>
      </c>
    </row>
    <row r="15" spans="1:9" x14ac:dyDescent="0.2">
      <c r="A15" s="31" t="s">
        <v>54</v>
      </c>
      <c r="B15" s="1">
        <v>240</v>
      </c>
      <c r="C15" s="58">
        <f>B15/B21</f>
        <v>8.9921318846009735E-2</v>
      </c>
      <c r="D15" s="1">
        <v>80</v>
      </c>
      <c r="E15" s="58">
        <f>D15/D21</f>
        <v>4.5121263395375068E-2</v>
      </c>
      <c r="F15" s="1">
        <v>0</v>
      </c>
      <c r="G15" s="58">
        <f>F15/F21</f>
        <v>0</v>
      </c>
      <c r="H15" s="23">
        <f t="shared" si="0"/>
        <v>320</v>
      </c>
      <c r="I15" s="59">
        <f>H15/H21</f>
        <v>7.1764969724153402E-2</v>
      </c>
    </row>
    <row r="16" spans="1:9" x14ac:dyDescent="0.2">
      <c r="A16" s="31" t="s">
        <v>55</v>
      </c>
      <c r="B16" s="1">
        <v>1</v>
      </c>
      <c r="C16" s="58">
        <f>B16/B21</f>
        <v>3.7467216185837392E-4</v>
      </c>
      <c r="D16" s="1">
        <v>2</v>
      </c>
      <c r="E16" s="58">
        <f>D16/D21</f>
        <v>1.1280315848843769E-3</v>
      </c>
      <c r="F16" s="1">
        <v>0</v>
      </c>
      <c r="G16" s="58">
        <f>F16/F21</f>
        <v>0</v>
      </c>
      <c r="H16" s="23">
        <f t="shared" si="0"/>
        <v>3</v>
      </c>
      <c r="I16" s="59">
        <f>H16/H21</f>
        <v>6.7279659116393814E-4</v>
      </c>
    </row>
    <row r="17" spans="1:14" x14ac:dyDescent="0.2">
      <c r="A17" s="31" t="s">
        <v>14</v>
      </c>
      <c r="B17" s="23">
        <v>1762</v>
      </c>
      <c r="C17" s="58">
        <f>B17/B21</f>
        <v>0.66017234919445489</v>
      </c>
      <c r="D17" s="23">
        <v>1011</v>
      </c>
      <c r="E17" s="58">
        <f>D17/D21</f>
        <v>0.57021996615905246</v>
      </c>
      <c r="F17" s="1">
        <v>13</v>
      </c>
      <c r="G17" s="58">
        <f>F17/F21</f>
        <v>0.76470588235294112</v>
      </c>
      <c r="H17" s="23">
        <f t="shared" si="0"/>
        <v>2786</v>
      </c>
      <c r="I17" s="59">
        <f>H17/H21</f>
        <v>0.6248037676609105</v>
      </c>
    </row>
    <row r="18" spans="1:14" x14ac:dyDescent="0.2">
      <c r="A18" s="31" t="s">
        <v>56</v>
      </c>
      <c r="B18" s="23">
        <v>83</v>
      </c>
      <c r="C18" s="58">
        <f>B18/B21</f>
        <v>3.1097789434245036E-2</v>
      </c>
      <c r="D18" s="23">
        <v>37</v>
      </c>
      <c r="E18" s="58">
        <f>D18/D21</f>
        <v>2.0868584320360969E-2</v>
      </c>
      <c r="F18" s="1">
        <v>0</v>
      </c>
      <c r="G18" s="58">
        <f>F18/F21</f>
        <v>0</v>
      </c>
      <c r="H18" s="23">
        <f t="shared" si="0"/>
        <v>120</v>
      </c>
      <c r="I18" s="59">
        <f>H18/H21</f>
        <v>2.6911863646557524E-2</v>
      </c>
    </row>
    <row r="19" spans="1:14" x14ac:dyDescent="0.2">
      <c r="A19" s="84" t="s">
        <v>82</v>
      </c>
      <c r="B19" s="1">
        <v>100</v>
      </c>
      <c r="C19" s="58">
        <f>B19/B21</f>
        <v>3.7467216185837392E-2</v>
      </c>
      <c r="D19" s="1">
        <v>366</v>
      </c>
      <c r="E19" s="58">
        <f>D19/D21</f>
        <v>0.20642978003384094</v>
      </c>
      <c r="F19" s="1">
        <v>0</v>
      </c>
      <c r="G19" s="58">
        <f>F19/F21</f>
        <v>0</v>
      </c>
      <c r="H19" s="23">
        <f t="shared" si="0"/>
        <v>466</v>
      </c>
      <c r="I19" s="59">
        <f>H19/H21</f>
        <v>0.10450773716079839</v>
      </c>
    </row>
    <row r="20" spans="1:14" x14ac:dyDescent="0.2">
      <c r="A20" s="62" t="s">
        <v>58</v>
      </c>
      <c r="B20" s="26">
        <v>33</v>
      </c>
      <c r="C20" s="58">
        <f>B20/B21</f>
        <v>1.2364181341326339E-2</v>
      </c>
      <c r="D20" s="26">
        <v>34</v>
      </c>
      <c r="E20" s="58">
        <f>D20/D21</f>
        <v>1.9176536943034405E-2</v>
      </c>
      <c r="F20" s="26">
        <v>0</v>
      </c>
      <c r="G20" s="58">
        <f>F20/F21</f>
        <v>0</v>
      </c>
      <c r="H20" s="25">
        <f t="shared" si="0"/>
        <v>67</v>
      </c>
      <c r="I20" s="61">
        <f>H20/H21</f>
        <v>1.5025790535994617E-2</v>
      </c>
    </row>
    <row r="21" spans="1:14" x14ac:dyDescent="0.2">
      <c r="A21" s="32" t="s">
        <v>7</v>
      </c>
      <c r="B21" s="25">
        <f>SUM(B12:B20)</f>
        <v>2669</v>
      </c>
      <c r="C21" s="60">
        <f>SUM(C12:C20)</f>
        <v>1</v>
      </c>
      <c r="D21" s="25">
        <f>SUM(D12:D20)</f>
        <v>1773</v>
      </c>
      <c r="E21" s="60">
        <f>SUM(E12:E20)</f>
        <v>1</v>
      </c>
      <c r="F21" s="26">
        <f>SUM(F12:F20)</f>
        <v>17</v>
      </c>
      <c r="G21" s="60">
        <f>SUM(G12:G19)</f>
        <v>1</v>
      </c>
      <c r="H21" s="25">
        <f>SUM(H12:H20)</f>
        <v>4459</v>
      </c>
      <c r="I21" s="61">
        <f>SUM(I12:I20)</f>
        <v>1</v>
      </c>
    </row>
    <row r="22" spans="1:14" x14ac:dyDescent="0.2">
      <c r="A22" s="52" t="s">
        <v>16</v>
      </c>
      <c r="B22" s="53"/>
      <c r="C22" s="53"/>
      <c r="D22" s="53"/>
      <c r="E22" s="53"/>
      <c r="F22" s="53"/>
      <c r="G22" s="53"/>
      <c r="H22" s="53"/>
      <c r="I22" s="55"/>
    </row>
    <row r="23" spans="1:14" x14ac:dyDescent="0.2">
      <c r="A23" s="63" t="s">
        <v>17</v>
      </c>
      <c r="B23" s="21">
        <v>12</v>
      </c>
      <c r="C23" s="56">
        <f t="shared" ref="C23:C32" si="1">B23/$B$33</f>
        <v>4.4960659423004872E-3</v>
      </c>
      <c r="D23" s="21">
        <v>0</v>
      </c>
      <c r="E23" s="56">
        <f>D23/D33</f>
        <v>0</v>
      </c>
      <c r="F23" s="21">
        <v>0</v>
      </c>
      <c r="G23" s="56">
        <f>F23/F33</f>
        <v>0</v>
      </c>
      <c r="H23" s="20">
        <f t="shared" ref="H23:H33" si="2">B23+D23+F23</f>
        <v>12</v>
      </c>
      <c r="I23" s="57">
        <f>H23/H33</f>
        <v>2.6911863646557526E-3</v>
      </c>
    </row>
    <row r="24" spans="1:14" x14ac:dyDescent="0.2">
      <c r="A24" s="31" t="s">
        <v>18</v>
      </c>
      <c r="B24" s="1">
        <v>403</v>
      </c>
      <c r="C24" s="56">
        <f t="shared" si="1"/>
        <v>0.15099288122892468</v>
      </c>
      <c r="D24" s="1">
        <v>0</v>
      </c>
      <c r="E24" s="58">
        <f>D24/D33</f>
        <v>0</v>
      </c>
      <c r="F24" s="1">
        <v>0</v>
      </c>
      <c r="G24" s="58">
        <f>F24/F33</f>
        <v>0</v>
      </c>
      <c r="H24" s="23">
        <f t="shared" si="2"/>
        <v>403</v>
      </c>
      <c r="I24" s="59">
        <f>H24/H33</f>
        <v>9.0379008746355682E-2</v>
      </c>
    </row>
    <row r="25" spans="1:14" x14ac:dyDescent="0.2">
      <c r="A25" s="31" t="s">
        <v>19</v>
      </c>
      <c r="B25" s="1">
        <v>657</v>
      </c>
      <c r="C25" s="56">
        <f t="shared" si="1"/>
        <v>0.24615961034095166</v>
      </c>
      <c r="D25" s="1">
        <v>23</v>
      </c>
      <c r="E25" s="58">
        <f>D25/D33</f>
        <v>1.2972363226170333E-2</v>
      </c>
      <c r="F25" s="1">
        <v>0</v>
      </c>
      <c r="G25" s="58">
        <f>F25/F33</f>
        <v>0</v>
      </c>
      <c r="H25" s="20">
        <f t="shared" si="2"/>
        <v>680</v>
      </c>
      <c r="I25" s="59">
        <f>H25/H33</f>
        <v>0.15250056066382597</v>
      </c>
    </row>
    <row r="26" spans="1:14" x14ac:dyDescent="0.2">
      <c r="A26" s="31" t="s">
        <v>20</v>
      </c>
      <c r="B26" s="1">
        <v>542</v>
      </c>
      <c r="C26" s="56">
        <f t="shared" si="1"/>
        <v>0.20307231172723866</v>
      </c>
      <c r="D26" s="1">
        <v>421</v>
      </c>
      <c r="E26" s="58">
        <f>D26/D33</f>
        <v>0.23745064861816131</v>
      </c>
      <c r="F26" s="1">
        <v>0</v>
      </c>
      <c r="G26" s="58">
        <f>F26/F33</f>
        <v>0</v>
      </c>
      <c r="H26" s="20">
        <f t="shared" si="2"/>
        <v>963</v>
      </c>
      <c r="I26" s="59">
        <f>H26/H33</f>
        <v>0.21596770576362412</v>
      </c>
    </row>
    <row r="27" spans="1:14" x14ac:dyDescent="0.2">
      <c r="A27" s="31" t="s">
        <v>21</v>
      </c>
      <c r="B27" s="1">
        <v>391</v>
      </c>
      <c r="C27" s="56">
        <f t="shared" si="1"/>
        <v>0.1464968152866242</v>
      </c>
      <c r="D27" s="1">
        <v>466</v>
      </c>
      <c r="E27" s="58">
        <f>D27/D33</f>
        <v>0.26283135927805978</v>
      </c>
      <c r="F27" s="1">
        <v>2</v>
      </c>
      <c r="G27" s="58">
        <f>F27/F33</f>
        <v>0.11764705882352941</v>
      </c>
      <c r="H27" s="20">
        <f t="shared" si="2"/>
        <v>859</v>
      </c>
      <c r="I27" s="59">
        <f>H27/H33</f>
        <v>0.19264409060327428</v>
      </c>
      <c r="N27" s="79"/>
    </row>
    <row r="28" spans="1:14" x14ac:dyDescent="0.2">
      <c r="A28" s="31" t="s">
        <v>22</v>
      </c>
      <c r="B28" s="1">
        <v>273</v>
      </c>
      <c r="C28" s="56">
        <f t="shared" si="1"/>
        <v>0.10228550018733608</v>
      </c>
      <c r="D28" s="1">
        <v>308</v>
      </c>
      <c r="E28" s="58">
        <f>D28/D33</f>
        <v>0.17371686407219403</v>
      </c>
      <c r="F28" s="1">
        <v>3</v>
      </c>
      <c r="G28" s="58">
        <f>F28/F33</f>
        <v>0.17647058823529413</v>
      </c>
      <c r="H28" s="20">
        <f t="shared" si="2"/>
        <v>584</v>
      </c>
      <c r="I28" s="59">
        <f>H28/H33</f>
        <v>0.13097106974657996</v>
      </c>
      <c r="N28" s="79"/>
    </row>
    <row r="29" spans="1:14" x14ac:dyDescent="0.2">
      <c r="A29" s="31" t="s">
        <v>23</v>
      </c>
      <c r="B29" s="1">
        <v>168</v>
      </c>
      <c r="C29" s="56">
        <f t="shared" si="1"/>
        <v>6.294492319220682E-2</v>
      </c>
      <c r="D29" s="1">
        <v>217</v>
      </c>
      <c r="E29" s="58">
        <f>D29/D33</f>
        <v>0.12239142695995488</v>
      </c>
      <c r="F29" s="1">
        <v>1</v>
      </c>
      <c r="G29" s="58">
        <f>F29/F33</f>
        <v>5.8823529411764705E-2</v>
      </c>
      <c r="H29" s="20">
        <f t="shared" si="2"/>
        <v>386</v>
      </c>
      <c r="I29" s="59">
        <f>H29/H33</f>
        <v>8.6566494729760038E-2</v>
      </c>
      <c r="N29" s="79"/>
    </row>
    <row r="30" spans="1:14" x14ac:dyDescent="0.2">
      <c r="A30" s="31" t="s">
        <v>24</v>
      </c>
      <c r="B30" s="1">
        <v>155</v>
      </c>
      <c r="C30" s="56">
        <f t="shared" si="1"/>
        <v>5.8074185088047958E-2</v>
      </c>
      <c r="D30" s="1">
        <v>210</v>
      </c>
      <c r="E30" s="58">
        <f>D30/D33</f>
        <v>0.11844331641285956</v>
      </c>
      <c r="F30" s="1">
        <v>4</v>
      </c>
      <c r="G30" s="58">
        <f>F30/F33</f>
        <v>0.23529411764705882</v>
      </c>
      <c r="H30" s="20">
        <f t="shared" si="2"/>
        <v>369</v>
      </c>
      <c r="I30" s="59">
        <f>H30/H33</f>
        <v>8.2753980713164393E-2</v>
      </c>
    </row>
    <row r="31" spans="1:14" x14ac:dyDescent="0.2">
      <c r="A31" s="31" t="s">
        <v>25</v>
      </c>
      <c r="B31" s="1">
        <v>63</v>
      </c>
      <c r="C31" s="56">
        <f t="shared" si="1"/>
        <v>2.3604346197077557E-2</v>
      </c>
      <c r="D31" s="1">
        <v>111</v>
      </c>
      <c r="E31" s="58">
        <f>D31/D33</f>
        <v>6.2605752961082908E-2</v>
      </c>
      <c r="F31" s="1">
        <v>6</v>
      </c>
      <c r="G31" s="58">
        <f>F31/F33</f>
        <v>0.35294117647058826</v>
      </c>
      <c r="H31" s="20">
        <f t="shared" si="2"/>
        <v>180</v>
      </c>
      <c r="I31" s="59">
        <f>H31/H33</f>
        <v>4.0367795469836286E-2</v>
      </c>
    </row>
    <row r="32" spans="1:14" x14ac:dyDescent="0.2">
      <c r="A32" s="31" t="s">
        <v>26</v>
      </c>
      <c r="B32" s="1">
        <v>5</v>
      </c>
      <c r="C32" s="56">
        <f t="shared" si="1"/>
        <v>1.8733608092918695E-3</v>
      </c>
      <c r="D32" s="1">
        <v>17</v>
      </c>
      <c r="E32" s="58">
        <f>D32/D33</f>
        <v>9.5882684715172025E-3</v>
      </c>
      <c r="F32" s="1">
        <v>1</v>
      </c>
      <c r="G32" s="58">
        <f>F32/F33</f>
        <v>5.8823529411764705E-2</v>
      </c>
      <c r="H32" s="20">
        <f t="shared" si="2"/>
        <v>23</v>
      </c>
      <c r="I32" s="59">
        <f>H32/H33</f>
        <v>5.1581071989235255E-3</v>
      </c>
    </row>
    <row r="33" spans="1:10" x14ac:dyDescent="0.2">
      <c r="A33" s="32" t="s">
        <v>7</v>
      </c>
      <c r="B33" s="25">
        <f t="shared" ref="B33:G33" si="3">SUM(B23:B32)</f>
        <v>2669</v>
      </c>
      <c r="C33" s="64">
        <f t="shared" si="3"/>
        <v>0.99999999999999989</v>
      </c>
      <c r="D33" s="25">
        <f t="shared" si="3"/>
        <v>1773</v>
      </c>
      <c r="E33" s="64">
        <f t="shared" si="3"/>
        <v>0.99999999999999989</v>
      </c>
      <c r="F33" s="25">
        <f t="shared" si="3"/>
        <v>17</v>
      </c>
      <c r="G33" s="60">
        <f t="shared" si="3"/>
        <v>1</v>
      </c>
      <c r="H33" s="20">
        <f t="shared" si="2"/>
        <v>4459</v>
      </c>
      <c r="I33" s="61">
        <f>SUM(I23:I32)</f>
        <v>1</v>
      </c>
      <c r="J33" s="19"/>
    </row>
    <row r="34" spans="1:10" x14ac:dyDescent="0.2">
      <c r="A34" s="52" t="s">
        <v>27</v>
      </c>
      <c r="B34" s="53"/>
      <c r="C34" s="53"/>
      <c r="D34" s="53"/>
      <c r="E34" s="53"/>
      <c r="F34" s="54"/>
      <c r="G34" s="53"/>
      <c r="H34" s="53"/>
      <c r="I34" s="55"/>
    </row>
    <row r="35" spans="1:10" x14ac:dyDescent="0.2">
      <c r="A35" s="30" t="s">
        <v>28</v>
      </c>
      <c r="B35" s="85">
        <v>26.47</v>
      </c>
      <c r="C35" s="86"/>
      <c r="D35" s="85">
        <v>32.72</v>
      </c>
      <c r="E35" s="86"/>
      <c r="F35" s="85">
        <v>46.15</v>
      </c>
      <c r="G35" s="86"/>
      <c r="H35" s="85">
        <v>29.03</v>
      </c>
      <c r="I35" s="87"/>
    </row>
    <row r="36" spans="1:10" x14ac:dyDescent="0.2">
      <c r="A36" s="33" t="s">
        <v>29</v>
      </c>
      <c r="B36" s="94">
        <v>8.39</v>
      </c>
      <c r="C36" s="95"/>
      <c r="D36" s="94">
        <v>9.82</v>
      </c>
      <c r="E36" s="95"/>
      <c r="F36" s="94">
        <v>12.3</v>
      </c>
      <c r="G36" s="95"/>
      <c r="H36" s="94">
        <v>9.56</v>
      </c>
      <c r="I36" s="96"/>
    </row>
    <row r="37" spans="1:10" x14ac:dyDescent="0.2">
      <c r="A37" s="52" t="s">
        <v>76</v>
      </c>
      <c r="B37" s="53"/>
      <c r="C37" s="53"/>
      <c r="D37" s="53"/>
      <c r="E37" s="53"/>
      <c r="F37" s="54"/>
      <c r="G37" s="53"/>
      <c r="H37" s="53"/>
      <c r="I37" s="55"/>
    </row>
    <row r="38" spans="1:10" x14ac:dyDescent="0.2">
      <c r="A38" s="31" t="s">
        <v>38</v>
      </c>
      <c r="B38" s="23">
        <v>2244</v>
      </c>
      <c r="C38" s="58">
        <f>B38/B41</f>
        <v>0.84076433121019112</v>
      </c>
      <c r="D38" s="23">
        <v>1077</v>
      </c>
      <c r="E38" s="58">
        <f>D38/D41</f>
        <v>0.60744500846023686</v>
      </c>
      <c r="F38" s="1">
        <v>16</v>
      </c>
      <c r="G38" s="58">
        <f>F38/F41</f>
        <v>0.94117647058823528</v>
      </c>
      <c r="H38" s="23">
        <f>B38+D38+F38</f>
        <v>3337</v>
      </c>
      <c r="I38" s="59">
        <f>H38/H41</f>
        <v>0.7483740749046871</v>
      </c>
    </row>
    <row r="39" spans="1:10" x14ac:dyDescent="0.2">
      <c r="A39" s="31" t="s">
        <v>39</v>
      </c>
      <c r="B39" s="23">
        <v>97</v>
      </c>
      <c r="C39" s="58">
        <f>B39/B41</f>
        <v>3.6343199700262271E-2</v>
      </c>
      <c r="D39" s="23">
        <v>352</v>
      </c>
      <c r="E39" s="58">
        <f>D39/D41</f>
        <v>0.1985335589396503</v>
      </c>
      <c r="F39" s="1">
        <v>0</v>
      </c>
      <c r="G39" s="58">
        <f>F39/F41</f>
        <v>0</v>
      </c>
      <c r="H39" s="23">
        <f>B39+D39+F39</f>
        <v>449</v>
      </c>
      <c r="I39" s="59">
        <f>H39/H41</f>
        <v>0.10069522314420273</v>
      </c>
    </row>
    <row r="40" spans="1:10" x14ac:dyDescent="0.2">
      <c r="A40" s="31" t="s">
        <v>40</v>
      </c>
      <c r="B40" s="1">
        <v>328</v>
      </c>
      <c r="C40" s="58">
        <f>B40/B41</f>
        <v>0.12289246908954665</v>
      </c>
      <c r="D40" s="1">
        <v>344</v>
      </c>
      <c r="E40" s="58">
        <f>D40/D41</f>
        <v>0.19402143260011281</v>
      </c>
      <c r="F40" s="1">
        <v>1</v>
      </c>
      <c r="G40" s="58">
        <f>F40/F41</f>
        <v>5.8823529411764705E-2</v>
      </c>
      <c r="H40" s="23">
        <f>B40+D40+F40</f>
        <v>673</v>
      </c>
      <c r="I40" s="59">
        <f>H40/H41</f>
        <v>0.15093070195111011</v>
      </c>
    </row>
    <row r="41" spans="1:10" x14ac:dyDescent="0.2">
      <c r="A41" s="32" t="s">
        <v>7</v>
      </c>
      <c r="B41" s="25">
        <f t="shared" ref="B41:I41" si="4">SUM(B38:B40)</f>
        <v>2669</v>
      </c>
      <c r="C41" s="60">
        <f t="shared" si="4"/>
        <v>1</v>
      </c>
      <c r="D41" s="25">
        <f t="shared" si="4"/>
        <v>1773</v>
      </c>
      <c r="E41" s="60">
        <f t="shared" si="4"/>
        <v>1</v>
      </c>
      <c r="F41" s="26">
        <f t="shared" si="4"/>
        <v>17</v>
      </c>
      <c r="G41" s="60">
        <f t="shared" si="4"/>
        <v>1</v>
      </c>
      <c r="H41" s="25">
        <f t="shared" si="4"/>
        <v>4459</v>
      </c>
      <c r="I41" s="61">
        <f t="shared" si="4"/>
        <v>1</v>
      </c>
    </row>
    <row r="42" spans="1:10" x14ac:dyDescent="0.2">
      <c r="A42" s="52" t="s">
        <v>60</v>
      </c>
      <c r="B42" s="53"/>
      <c r="C42" s="53"/>
      <c r="D42" s="53"/>
      <c r="E42" s="53"/>
      <c r="F42" s="54"/>
      <c r="G42" s="53"/>
      <c r="H42" s="53"/>
      <c r="I42" s="55"/>
    </row>
    <row r="43" spans="1:10" x14ac:dyDescent="0.2">
      <c r="A43" s="30" t="s">
        <v>31</v>
      </c>
      <c r="B43" s="20">
        <v>1669</v>
      </c>
      <c r="C43" s="65">
        <f>B43/B45</f>
        <v>0.62532783814162607</v>
      </c>
      <c r="D43" s="20">
        <v>523</v>
      </c>
      <c r="E43" s="65">
        <f>D43/D45</f>
        <v>0.29498025944726453</v>
      </c>
      <c r="F43" s="21">
        <v>0</v>
      </c>
      <c r="G43" s="65">
        <f>F43/F45</f>
        <v>0</v>
      </c>
      <c r="H43" s="20">
        <f>B43+D43+F43</f>
        <v>2192</v>
      </c>
      <c r="I43" s="57">
        <f>H43/H45</f>
        <v>0.49159004261045075</v>
      </c>
    </row>
    <row r="44" spans="1:10" x14ac:dyDescent="0.2">
      <c r="A44" s="31" t="s">
        <v>32</v>
      </c>
      <c r="B44" s="23">
        <v>1000</v>
      </c>
      <c r="C44" s="58">
        <f>B44/B45</f>
        <v>0.37467216185837393</v>
      </c>
      <c r="D44" s="23">
        <v>1250</v>
      </c>
      <c r="E44" s="58">
        <f>D44/D45</f>
        <v>0.70501974055273553</v>
      </c>
      <c r="F44" s="1">
        <v>17</v>
      </c>
      <c r="G44" s="58">
        <f>F44/F45</f>
        <v>1</v>
      </c>
      <c r="H44" s="20">
        <f>B44+D44+F44</f>
        <v>2267</v>
      </c>
      <c r="I44" s="59">
        <f>H44/H45</f>
        <v>0.50840995738954919</v>
      </c>
    </row>
    <row r="45" spans="1:10" x14ac:dyDescent="0.2">
      <c r="A45" s="32" t="s">
        <v>7</v>
      </c>
      <c r="B45" s="25">
        <f t="shared" ref="B45:G45" si="5">SUM(B43:B44)</f>
        <v>2669</v>
      </c>
      <c r="C45" s="66">
        <f t="shared" si="5"/>
        <v>1</v>
      </c>
      <c r="D45" s="25">
        <f t="shared" si="5"/>
        <v>1773</v>
      </c>
      <c r="E45" s="66">
        <f t="shared" si="5"/>
        <v>1</v>
      </c>
      <c r="F45" s="25">
        <f t="shared" si="5"/>
        <v>17</v>
      </c>
      <c r="G45" s="66">
        <f t="shared" si="5"/>
        <v>1</v>
      </c>
      <c r="H45" s="20">
        <f>B45+D45+F45</f>
        <v>4459</v>
      </c>
      <c r="I45" s="67">
        <f>SUM(I43:I44)</f>
        <v>1</v>
      </c>
    </row>
    <row r="46" spans="1:10" ht="12.75" customHeight="1" x14ac:dyDescent="0.2">
      <c r="A46" s="52" t="s">
        <v>61</v>
      </c>
      <c r="B46" s="53"/>
      <c r="C46" s="53"/>
      <c r="D46" s="53"/>
      <c r="E46" s="53"/>
      <c r="F46" s="54"/>
      <c r="G46" s="53"/>
      <c r="H46" s="53"/>
      <c r="I46" s="55"/>
    </row>
    <row r="47" spans="1:10" ht="12.75" customHeight="1" x14ac:dyDescent="0.2">
      <c r="A47" s="30" t="s">
        <v>47</v>
      </c>
      <c r="B47" s="20">
        <v>764</v>
      </c>
      <c r="C47" s="65">
        <f>B47/B49</f>
        <v>0.28624953165979766</v>
      </c>
      <c r="D47" s="21">
        <v>827</v>
      </c>
      <c r="E47" s="65">
        <f>D47/D49</f>
        <v>0.4664410603496898</v>
      </c>
      <c r="F47" s="21">
        <v>0</v>
      </c>
      <c r="G47" s="65">
        <f>F47/F49</f>
        <v>0</v>
      </c>
      <c r="H47" s="20">
        <f>B47+D47+F47</f>
        <v>1591</v>
      </c>
      <c r="I47" s="57">
        <f>H47/H49</f>
        <v>0.35680645884727519</v>
      </c>
    </row>
    <row r="48" spans="1:10" ht="12.75" customHeight="1" x14ac:dyDescent="0.2">
      <c r="A48" s="31" t="s">
        <v>48</v>
      </c>
      <c r="B48" s="23">
        <v>1905</v>
      </c>
      <c r="C48" s="58">
        <f>B48/B49</f>
        <v>0.71375046834020228</v>
      </c>
      <c r="D48" s="23">
        <v>946</v>
      </c>
      <c r="E48" s="58">
        <f>D48/D49</f>
        <v>0.5335589396503102</v>
      </c>
      <c r="F48" s="1">
        <v>17</v>
      </c>
      <c r="G48" s="58">
        <f>F48/F49</f>
        <v>1</v>
      </c>
      <c r="H48" s="20">
        <f>B48+D48+F48</f>
        <v>2868</v>
      </c>
      <c r="I48" s="59">
        <f>H48/H49</f>
        <v>0.64319354115272487</v>
      </c>
    </row>
    <row r="49" spans="1:9" ht="12.75" customHeight="1" x14ac:dyDescent="0.2">
      <c r="A49" s="32" t="s">
        <v>7</v>
      </c>
      <c r="B49" s="25">
        <f t="shared" ref="B49:G49" si="6">SUM(B47:B48)</f>
        <v>2669</v>
      </c>
      <c r="C49" s="66">
        <f t="shared" si="6"/>
        <v>1</v>
      </c>
      <c r="D49" s="25">
        <f t="shared" si="6"/>
        <v>1773</v>
      </c>
      <c r="E49" s="66">
        <f t="shared" si="6"/>
        <v>1</v>
      </c>
      <c r="F49" s="25">
        <f t="shared" si="6"/>
        <v>17</v>
      </c>
      <c r="G49" s="66">
        <f t="shared" si="6"/>
        <v>1</v>
      </c>
      <c r="H49" s="20">
        <f>B49+D49+F49</f>
        <v>4459</v>
      </c>
      <c r="I49" s="61">
        <f>SUM(I47:I48)</f>
        <v>1</v>
      </c>
    </row>
    <row r="50" spans="1:9" ht="12.75" customHeight="1" x14ac:dyDescent="0.2">
      <c r="A50" s="52" t="s">
        <v>34</v>
      </c>
      <c r="B50" s="69"/>
      <c r="C50" s="69"/>
      <c r="D50" s="69"/>
      <c r="E50" s="69"/>
      <c r="F50" s="70"/>
      <c r="G50" s="69"/>
      <c r="H50" s="69"/>
      <c r="I50" s="71"/>
    </row>
    <row r="51" spans="1:9" ht="12.75" customHeight="1" x14ac:dyDescent="0.2">
      <c r="A51" s="72" t="s">
        <v>33</v>
      </c>
      <c r="B51" s="117">
        <v>2047.1</v>
      </c>
      <c r="C51" s="118"/>
      <c r="D51" s="119">
        <v>1047.7</v>
      </c>
      <c r="E51" s="120"/>
      <c r="F51" s="117">
        <v>4.5999999999999996</v>
      </c>
      <c r="G51" s="118"/>
      <c r="H51" s="119">
        <v>3099.4</v>
      </c>
      <c r="I51" s="121"/>
    </row>
    <row r="52" spans="1:9" x14ac:dyDescent="0.2">
      <c r="A52" s="52" t="s">
        <v>66</v>
      </c>
      <c r="B52" s="53"/>
      <c r="C52" s="53"/>
      <c r="D52" s="53"/>
      <c r="E52" s="53"/>
      <c r="F52" s="54"/>
      <c r="G52" s="53"/>
      <c r="H52" s="53"/>
      <c r="I52" s="55"/>
    </row>
    <row r="53" spans="1:9" x14ac:dyDescent="0.2">
      <c r="A53" s="73" t="s">
        <v>64</v>
      </c>
      <c r="B53" s="20">
        <v>2589</v>
      </c>
      <c r="C53" s="65">
        <f>B53/B55</f>
        <v>0.97002622705133013</v>
      </c>
      <c r="D53" s="20">
        <v>1640</v>
      </c>
      <c r="E53" s="65">
        <f>D53/D55</f>
        <v>0.92498589960518895</v>
      </c>
      <c r="F53" s="21">
        <v>17</v>
      </c>
      <c r="G53" s="65">
        <f>F53/F55</f>
        <v>1</v>
      </c>
      <c r="H53" s="20">
        <f>B53+D53+F53</f>
        <v>4246</v>
      </c>
      <c r="I53" s="57">
        <f>H53/H55</f>
        <v>0.95223144202736043</v>
      </c>
    </row>
    <row r="54" spans="1:9" x14ac:dyDescent="0.2">
      <c r="A54" s="74" t="s">
        <v>65</v>
      </c>
      <c r="B54" s="23">
        <v>80</v>
      </c>
      <c r="C54" s="58">
        <f>B54/B55</f>
        <v>2.9973772948669913E-2</v>
      </c>
      <c r="D54" s="23">
        <v>133</v>
      </c>
      <c r="E54" s="58">
        <f>D54/D55</f>
        <v>7.5014100394811059E-2</v>
      </c>
      <c r="F54" s="1">
        <v>0</v>
      </c>
      <c r="G54" s="58">
        <f>F54/F55</f>
        <v>0</v>
      </c>
      <c r="H54" s="20">
        <f>B54+D54+F54</f>
        <v>213</v>
      </c>
      <c r="I54" s="59">
        <f>H54/H55</f>
        <v>4.7768557972639604E-2</v>
      </c>
    </row>
    <row r="55" spans="1:9" ht="13.5" thickBot="1" x14ac:dyDescent="0.25">
      <c r="A55" s="75" t="s">
        <v>7</v>
      </c>
      <c r="B55" s="76">
        <f t="shared" ref="B55:G55" si="7">SUM(B53:B54)</f>
        <v>2669</v>
      </c>
      <c r="C55" s="77">
        <f t="shared" si="7"/>
        <v>1</v>
      </c>
      <c r="D55" s="76">
        <f t="shared" si="7"/>
        <v>1773</v>
      </c>
      <c r="E55" s="77">
        <f t="shared" si="7"/>
        <v>1</v>
      </c>
      <c r="F55" s="76">
        <f t="shared" si="7"/>
        <v>17</v>
      </c>
      <c r="G55" s="77">
        <f t="shared" si="7"/>
        <v>1</v>
      </c>
      <c r="H55" s="76">
        <f>B55+D55+F55</f>
        <v>4459</v>
      </c>
      <c r="I55" s="78">
        <f>SUM(I53:I54)</f>
        <v>1</v>
      </c>
    </row>
    <row r="56" spans="1:9" ht="15" customHeight="1" thickTop="1" x14ac:dyDescent="0.2"/>
    <row r="57" spans="1:9" ht="15" customHeight="1" x14ac:dyDescent="0.2">
      <c r="A57" s="81" t="s">
        <v>77</v>
      </c>
      <c r="B57" s="81"/>
      <c r="C57" s="81"/>
      <c r="D57" s="81"/>
      <c r="E57" s="81"/>
      <c r="F57" s="82"/>
      <c r="G57" s="81"/>
      <c r="H57" s="81"/>
      <c r="I57" s="81"/>
    </row>
    <row r="58" spans="1:9" ht="37.9" customHeight="1" x14ac:dyDescent="0.2">
      <c r="A58" s="105" t="s">
        <v>78</v>
      </c>
      <c r="B58" s="105"/>
      <c r="C58" s="105"/>
      <c r="D58" s="105"/>
      <c r="E58" s="105"/>
      <c r="F58" s="105"/>
      <c r="G58" s="105"/>
      <c r="H58" s="105"/>
      <c r="I58" s="105"/>
    </row>
    <row r="59" spans="1:9" ht="28.15" hidden="1" customHeight="1" x14ac:dyDescent="0.2">
      <c r="A59" s="97" t="s">
        <v>79</v>
      </c>
      <c r="B59" s="97"/>
      <c r="C59" s="97"/>
      <c r="D59" s="97"/>
      <c r="E59" s="97"/>
      <c r="F59" s="97"/>
      <c r="G59" s="97"/>
      <c r="H59" s="97"/>
      <c r="I59" s="97"/>
    </row>
    <row r="60" spans="1:9" ht="16.149999999999999" customHeight="1" x14ac:dyDescent="0.2">
      <c r="A60" s="93" t="s">
        <v>36</v>
      </c>
      <c r="B60" s="93"/>
      <c r="C60" s="93"/>
      <c r="D60" s="93"/>
      <c r="E60" s="93"/>
      <c r="F60" s="93"/>
      <c r="G60" s="93"/>
      <c r="H60" s="93"/>
      <c r="I60" s="93"/>
    </row>
    <row r="61" spans="1:9" x14ac:dyDescent="0.2">
      <c r="G61" s="106"/>
      <c r="H61" s="107"/>
      <c r="I61" s="107"/>
    </row>
    <row r="62" spans="1:9" x14ac:dyDescent="0.2">
      <c r="G62" s="107"/>
      <c r="H62" s="107"/>
      <c r="I62" s="107"/>
    </row>
  </sheetData>
  <mergeCells count="23">
    <mergeCell ref="A2:I2"/>
    <mergeCell ref="A3:I3"/>
    <mergeCell ref="B5:C5"/>
    <mergeCell ref="D5:E5"/>
    <mergeCell ref="F5:G5"/>
    <mergeCell ref="H5:I5"/>
    <mergeCell ref="B35:C35"/>
    <mergeCell ref="D35:E35"/>
    <mergeCell ref="F35:G35"/>
    <mergeCell ref="H35:I35"/>
    <mergeCell ref="B36:C36"/>
    <mergeCell ref="D36:E36"/>
    <mergeCell ref="F36:G36"/>
    <mergeCell ref="H36:I36"/>
    <mergeCell ref="A59:I59"/>
    <mergeCell ref="G61:I61"/>
    <mergeCell ref="G62:I62"/>
    <mergeCell ref="B51:C51"/>
    <mergeCell ref="D51:E51"/>
    <mergeCell ref="F51:G51"/>
    <mergeCell ref="H51:I51"/>
    <mergeCell ref="A58:I58"/>
    <mergeCell ref="A60:I60"/>
  </mergeCells>
  <pageMargins left="0.7" right="0.45" top="0.75" bottom="0.5" header="0.3" footer="0.3"/>
  <pageSetup scale="8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62"/>
  <sheetViews>
    <sheetView topLeftCell="A16" zoomScaleNormal="100" workbookViewId="0">
      <selection activeCell="A59" sqref="A59:XFD59"/>
    </sheetView>
  </sheetViews>
  <sheetFormatPr defaultRowHeight="12.75" x14ac:dyDescent="0.2"/>
  <cols>
    <col min="1" max="1" width="35" customWidth="1"/>
    <col min="2" max="3" width="7.5703125" customWidth="1"/>
    <col min="4" max="4" width="6.7109375" customWidth="1"/>
    <col min="6" max="6" width="6.7109375" style="2" customWidth="1"/>
    <col min="8" max="8" width="7.28515625" customWidth="1"/>
    <col min="9" max="9" width="8" customWidth="1"/>
  </cols>
  <sheetData>
    <row r="2" spans="1:9" ht="15.75" x14ac:dyDescent="0.25">
      <c r="A2" s="88" t="s">
        <v>69</v>
      </c>
      <c r="B2" s="88"/>
      <c r="C2" s="88"/>
      <c r="D2" s="88"/>
      <c r="E2" s="88"/>
      <c r="F2" s="88"/>
      <c r="G2" s="88"/>
      <c r="H2" s="88"/>
      <c r="I2" s="88"/>
    </row>
    <row r="3" spans="1:9" ht="15.75" x14ac:dyDescent="0.25">
      <c r="A3" s="88" t="s">
        <v>74</v>
      </c>
      <c r="B3" s="88"/>
      <c r="C3" s="88"/>
      <c r="D3" s="88"/>
      <c r="E3" s="88"/>
      <c r="F3" s="88"/>
      <c r="G3" s="88"/>
      <c r="H3" s="88"/>
      <c r="I3" s="88"/>
    </row>
    <row r="4" spans="1:9" ht="13.5" thickBot="1" x14ac:dyDescent="0.25"/>
    <row r="5" spans="1:9" ht="13.5" thickTop="1" x14ac:dyDescent="0.2">
      <c r="A5" s="46"/>
      <c r="B5" s="113" t="s">
        <v>0</v>
      </c>
      <c r="C5" s="114"/>
      <c r="D5" s="115" t="s">
        <v>43</v>
      </c>
      <c r="E5" s="114"/>
      <c r="F5" s="113" t="s">
        <v>3</v>
      </c>
      <c r="G5" s="114"/>
      <c r="H5" s="113" t="s">
        <v>37</v>
      </c>
      <c r="I5" s="116"/>
    </row>
    <row r="6" spans="1:9" x14ac:dyDescent="0.2">
      <c r="A6" s="47"/>
      <c r="B6" s="48" t="s">
        <v>1</v>
      </c>
      <c r="C6" s="49" t="s">
        <v>2</v>
      </c>
      <c r="D6" s="48" t="s">
        <v>1</v>
      </c>
      <c r="E6" s="49" t="s">
        <v>2</v>
      </c>
      <c r="F6" s="50" t="s">
        <v>1</v>
      </c>
      <c r="G6" s="49" t="s">
        <v>2</v>
      </c>
      <c r="H6" s="48" t="s">
        <v>1</v>
      </c>
      <c r="I6" s="51" t="s">
        <v>2</v>
      </c>
    </row>
    <row r="7" spans="1:9" x14ac:dyDescent="0.2">
      <c r="A7" s="52" t="s">
        <v>4</v>
      </c>
      <c r="B7" s="53"/>
      <c r="C7" s="53"/>
      <c r="D7" s="53"/>
      <c r="E7" s="53"/>
      <c r="F7" s="54"/>
      <c r="G7" s="53"/>
      <c r="H7" s="53"/>
      <c r="I7" s="55"/>
    </row>
    <row r="8" spans="1:9" x14ac:dyDescent="0.2">
      <c r="A8" s="30" t="s">
        <v>5</v>
      </c>
      <c r="B8" s="20">
        <v>1295</v>
      </c>
      <c r="C8" s="56">
        <f>B8/B10</f>
        <v>0.50944138473642797</v>
      </c>
      <c r="D8" s="20">
        <v>812</v>
      </c>
      <c r="E8" s="56">
        <f>D8/D10</f>
        <v>0.5009253547193091</v>
      </c>
      <c r="F8" s="21">
        <v>21</v>
      </c>
      <c r="G8" s="56">
        <f>F8/F10</f>
        <v>0.53846153846153844</v>
      </c>
      <c r="H8" s="20">
        <f>B8+D8+F8</f>
        <v>2128</v>
      </c>
      <c r="I8" s="57">
        <f>H8/H10</f>
        <v>0.50642551166111371</v>
      </c>
    </row>
    <row r="9" spans="1:9" x14ac:dyDescent="0.2">
      <c r="A9" s="31" t="s">
        <v>6</v>
      </c>
      <c r="B9" s="23">
        <v>1247</v>
      </c>
      <c r="C9" s="58">
        <f>B9/B10</f>
        <v>0.49055861526357197</v>
      </c>
      <c r="D9" s="23">
        <v>809</v>
      </c>
      <c r="E9" s="58">
        <f>D9/D10</f>
        <v>0.49907464528069095</v>
      </c>
      <c r="F9" s="1">
        <v>18</v>
      </c>
      <c r="G9" s="58">
        <f>F9/F10</f>
        <v>0.46153846153846156</v>
      </c>
      <c r="H9" s="23">
        <f>B9+D9+F9</f>
        <v>2074</v>
      </c>
      <c r="I9" s="59">
        <f>H9/H10</f>
        <v>0.49357448833888623</v>
      </c>
    </row>
    <row r="10" spans="1:9" x14ac:dyDescent="0.2">
      <c r="A10" s="32" t="s">
        <v>7</v>
      </c>
      <c r="B10" s="25">
        <f>SUM(B8:B9)</f>
        <v>2542</v>
      </c>
      <c r="C10" s="60">
        <f>SUM(C8:C9)</f>
        <v>1</v>
      </c>
      <c r="D10" s="25">
        <f>D8+D9</f>
        <v>1621</v>
      </c>
      <c r="E10" s="60">
        <f>SUM(E8:E9)</f>
        <v>1</v>
      </c>
      <c r="F10" s="26">
        <f>SUM(F8:F9)</f>
        <v>39</v>
      </c>
      <c r="G10" s="60">
        <f>SUM(G8:G9)</f>
        <v>1</v>
      </c>
      <c r="H10" s="25">
        <f>B10+D10+F10</f>
        <v>4202</v>
      </c>
      <c r="I10" s="61">
        <f>SUM(I8:I9)</f>
        <v>1</v>
      </c>
    </row>
    <row r="11" spans="1:9" x14ac:dyDescent="0.2">
      <c r="A11" s="52" t="s">
        <v>8</v>
      </c>
      <c r="B11" s="53"/>
      <c r="C11" s="53"/>
      <c r="D11" s="53"/>
      <c r="E11" s="53"/>
      <c r="F11" s="53"/>
      <c r="G11" s="53"/>
      <c r="H11" s="53"/>
      <c r="I11" s="55"/>
    </row>
    <row r="12" spans="1:9" x14ac:dyDescent="0.2">
      <c r="A12" s="30" t="s">
        <v>52</v>
      </c>
      <c r="B12" s="21">
        <v>3</v>
      </c>
      <c r="C12" s="56">
        <f>B12/B21</f>
        <v>1.1801730920535012E-3</v>
      </c>
      <c r="D12" s="21">
        <v>1</v>
      </c>
      <c r="E12" s="56">
        <f>D12/D21</f>
        <v>6.1690314620604567E-4</v>
      </c>
      <c r="F12" s="21">
        <v>0</v>
      </c>
      <c r="G12" s="56">
        <f>F12/F21</f>
        <v>0</v>
      </c>
      <c r="H12" s="20">
        <f t="shared" ref="H12:H20" si="0">B12+D12+F12</f>
        <v>4</v>
      </c>
      <c r="I12" s="57">
        <f>H12/H21</f>
        <v>9.519276534983341E-4</v>
      </c>
    </row>
    <row r="13" spans="1:9" x14ac:dyDescent="0.2">
      <c r="A13" s="31" t="s">
        <v>12</v>
      </c>
      <c r="B13" s="1">
        <v>93</v>
      </c>
      <c r="C13" s="58">
        <f>B13/B21</f>
        <v>3.6585365853658534E-2</v>
      </c>
      <c r="D13" s="1">
        <v>86</v>
      </c>
      <c r="E13" s="58">
        <f>D13/D21</f>
        <v>5.3053670573719923E-2</v>
      </c>
      <c r="F13" s="1">
        <v>0</v>
      </c>
      <c r="G13" s="58">
        <f>F13/F21</f>
        <v>0</v>
      </c>
      <c r="H13" s="23">
        <f t="shared" si="0"/>
        <v>179</v>
      </c>
      <c r="I13" s="59">
        <f>H13/H21</f>
        <v>4.2598762494050452E-2</v>
      </c>
    </row>
    <row r="14" spans="1:9" x14ac:dyDescent="0.2">
      <c r="A14" s="31" t="s">
        <v>53</v>
      </c>
      <c r="B14" s="1">
        <v>349</v>
      </c>
      <c r="C14" s="58">
        <f>B14/B21</f>
        <v>0.13729346970889064</v>
      </c>
      <c r="D14" s="1">
        <v>147</v>
      </c>
      <c r="E14" s="58">
        <f>D14/D21</f>
        <v>9.0684762492288712E-2</v>
      </c>
      <c r="F14" s="1">
        <v>9</v>
      </c>
      <c r="G14" s="58">
        <f>F14/F21</f>
        <v>0.23076923076923078</v>
      </c>
      <c r="H14" s="23">
        <f t="shared" si="0"/>
        <v>505</v>
      </c>
      <c r="I14" s="59">
        <f>H14/H21</f>
        <v>0.12018086625416469</v>
      </c>
    </row>
    <row r="15" spans="1:9" x14ac:dyDescent="0.2">
      <c r="A15" s="31" t="s">
        <v>54</v>
      </c>
      <c r="B15" s="1">
        <v>243</v>
      </c>
      <c r="C15" s="58">
        <f>B15/B21</f>
        <v>9.5594020456333598E-2</v>
      </c>
      <c r="D15" s="1">
        <v>74</v>
      </c>
      <c r="E15" s="58">
        <f>D15/D21</f>
        <v>4.5650832819247381E-2</v>
      </c>
      <c r="F15" s="1">
        <v>1</v>
      </c>
      <c r="G15" s="58">
        <f>F15/F21</f>
        <v>2.564102564102564E-2</v>
      </c>
      <c r="H15" s="23">
        <f t="shared" si="0"/>
        <v>318</v>
      </c>
      <c r="I15" s="59">
        <f>H15/H21</f>
        <v>7.5678248453117561E-2</v>
      </c>
    </row>
    <row r="16" spans="1:9" x14ac:dyDescent="0.2">
      <c r="A16" s="31" t="s">
        <v>55</v>
      </c>
      <c r="B16" s="1">
        <v>1</v>
      </c>
      <c r="C16" s="58">
        <f>B16/B21</f>
        <v>3.9339103068450039E-4</v>
      </c>
      <c r="D16" s="1">
        <v>0</v>
      </c>
      <c r="E16" s="58">
        <f>D16/D21</f>
        <v>0</v>
      </c>
      <c r="F16" s="1">
        <v>0</v>
      </c>
      <c r="G16" s="58">
        <f>F16/F21</f>
        <v>0</v>
      </c>
      <c r="H16" s="23">
        <f t="shared" si="0"/>
        <v>1</v>
      </c>
      <c r="I16" s="59">
        <f>H16/H21</f>
        <v>2.3798191337458352E-4</v>
      </c>
    </row>
    <row r="17" spans="1:14" x14ac:dyDescent="0.2">
      <c r="A17" s="31" t="s">
        <v>14</v>
      </c>
      <c r="B17" s="23">
        <v>1643</v>
      </c>
      <c r="C17" s="58">
        <f>B17/B21</f>
        <v>0.64634146341463417</v>
      </c>
      <c r="D17" s="23">
        <v>931</v>
      </c>
      <c r="E17" s="58">
        <f>D17/D21</f>
        <v>0.57433682911782846</v>
      </c>
      <c r="F17" s="1">
        <v>27</v>
      </c>
      <c r="G17" s="58">
        <f>F17/F21</f>
        <v>0.69230769230769229</v>
      </c>
      <c r="H17" s="23">
        <f t="shared" si="0"/>
        <v>2601</v>
      </c>
      <c r="I17" s="59">
        <f>H17/H21</f>
        <v>0.61899095668729176</v>
      </c>
    </row>
    <row r="18" spans="1:14" x14ac:dyDescent="0.2">
      <c r="A18" s="31" t="s">
        <v>56</v>
      </c>
      <c r="B18" s="23">
        <v>93</v>
      </c>
      <c r="C18" s="58">
        <f>B18/B21</f>
        <v>3.6585365853658534E-2</v>
      </c>
      <c r="D18" s="23">
        <v>33</v>
      </c>
      <c r="E18" s="58">
        <f>D18/D21</f>
        <v>2.0357803824799507E-2</v>
      </c>
      <c r="F18" s="1">
        <v>0</v>
      </c>
      <c r="G18" s="58">
        <f>F18/F21</f>
        <v>0</v>
      </c>
      <c r="H18" s="23">
        <f t="shared" si="0"/>
        <v>126</v>
      </c>
      <c r="I18" s="59">
        <f>H18/H21</f>
        <v>2.9985721085197526E-2</v>
      </c>
    </row>
    <row r="19" spans="1:14" x14ac:dyDescent="0.2">
      <c r="A19" s="84" t="s">
        <v>82</v>
      </c>
      <c r="B19" s="1">
        <v>94</v>
      </c>
      <c r="C19" s="58">
        <f>B19/B21</f>
        <v>3.6978756884343038E-2</v>
      </c>
      <c r="D19" s="1">
        <v>331</v>
      </c>
      <c r="E19" s="58">
        <f>D19/D21</f>
        <v>0.20419494139420111</v>
      </c>
      <c r="F19" s="1">
        <v>2</v>
      </c>
      <c r="G19" s="58">
        <f>F19/F21</f>
        <v>5.128205128205128E-2</v>
      </c>
      <c r="H19" s="23">
        <f t="shared" si="0"/>
        <v>427</v>
      </c>
      <c r="I19" s="59">
        <f>H19/H21</f>
        <v>0.10161827701094717</v>
      </c>
    </row>
    <row r="20" spans="1:14" x14ac:dyDescent="0.2">
      <c r="A20" s="62" t="s">
        <v>58</v>
      </c>
      <c r="B20" s="26">
        <v>23</v>
      </c>
      <c r="C20" s="58">
        <f>B20/B21</f>
        <v>9.0479937057435095E-3</v>
      </c>
      <c r="D20" s="26">
        <v>18</v>
      </c>
      <c r="E20" s="58">
        <f>D20/D21</f>
        <v>1.1104256631708822E-2</v>
      </c>
      <c r="F20" s="26">
        <v>0</v>
      </c>
      <c r="G20" s="58">
        <f>F20/F21</f>
        <v>0</v>
      </c>
      <c r="H20" s="25">
        <f t="shared" si="0"/>
        <v>41</v>
      </c>
      <c r="I20" s="61">
        <f>H20/H21</f>
        <v>9.757258448357925E-3</v>
      </c>
    </row>
    <row r="21" spans="1:14" x14ac:dyDescent="0.2">
      <c r="A21" s="32" t="s">
        <v>7</v>
      </c>
      <c r="B21" s="25">
        <f>SUM(B12:B20)</f>
        <v>2542</v>
      </c>
      <c r="C21" s="60">
        <f>SUM(C12:C20)</f>
        <v>1</v>
      </c>
      <c r="D21" s="25">
        <f>SUM(D12:D20)</f>
        <v>1621</v>
      </c>
      <c r="E21" s="60">
        <f>SUM(E12:E20)</f>
        <v>0.99999999999999989</v>
      </c>
      <c r="F21" s="26">
        <f>SUM(F12:F20)</f>
        <v>39</v>
      </c>
      <c r="G21" s="60">
        <f>SUM(G12:G19)</f>
        <v>1</v>
      </c>
      <c r="H21" s="25">
        <f>SUM(H12:H20)</f>
        <v>4202</v>
      </c>
      <c r="I21" s="61">
        <f>SUM(I12:I20)</f>
        <v>1</v>
      </c>
    </row>
    <row r="22" spans="1:14" x14ac:dyDescent="0.2">
      <c r="A22" s="52" t="s">
        <v>16</v>
      </c>
      <c r="B22" s="53"/>
      <c r="C22" s="53"/>
      <c r="D22" s="53"/>
      <c r="E22" s="53"/>
      <c r="F22" s="53"/>
      <c r="G22" s="53"/>
      <c r="H22" s="53"/>
      <c r="I22" s="55"/>
    </row>
    <row r="23" spans="1:14" x14ac:dyDescent="0.2">
      <c r="A23" s="63" t="s">
        <v>17</v>
      </c>
      <c r="B23" s="21">
        <v>17</v>
      </c>
      <c r="C23" s="56">
        <f t="shared" ref="C23:C32" si="1">B23/$B$33</f>
        <v>6.6876475216365071E-3</v>
      </c>
      <c r="D23" s="21">
        <v>0</v>
      </c>
      <c r="E23" s="56">
        <f>D23/D33</f>
        <v>0</v>
      </c>
      <c r="F23" s="21">
        <v>0</v>
      </c>
      <c r="G23" s="56">
        <f>F23/F33</f>
        <v>0</v>
      </c>
      <c r="H23" s="20">
        <f t="shared" ref="H23:H33" si="2">B23+D23+F23</f>
        <v>17</v>
      </c>
      <c r="I23" s="57">
        <f>H23/H33</f>
        <v>4.0456925273679202E-3</v>
      </c>
    </row>
    <row r="24" spans="1:14" x14ac:dyDescent="0.2">
      <c r="A24" s="31" t="s">
        <v>18</v>
      </c>
      <c r="B24" s="1">
        <v>434</v>
      </c>
      <c r="C24" s="56">
        <f t="shared" si="1"/>
        <v>0.17073170731707318</v>
      </c>
      <c r="D24" s="1">
        <v>0</v>
      </c>
      <c r="E24" s="58">
        <f>D24/D33</f>
        <v>0</v>
      </c>
      <c r="F24" s="1">
        <v>0</v>
      </c>
      <c r="G24" s="58">
        <f>F24/F33</f>
        <v>0</v>
      </c>
      <c r="H24" s="23">
        <f t="shared" si="2"/>
        <v>434</v>
      </c>
      <c r="I24" s="59">
        <f>H24/H33</f>
        <v>0.10328415040456926</v>
      </c>
    </row>
    <row r="25" spans="1:14" x14ac:dyDescent="0.2">
      <c r="A25" s="31" t="s">
        <v>19</v>
      </c>
      <c r="B25" s="1">
        <v>624</v>
      </c>
      <c r="C25" s="56">
        <f t="shared" si="1"/>
        <v>0.24547600314712825</v>
      </c>
      <c r="D25" s="1">
        <v>6</v>
      </c>
      <c r="E25" s="58">
        <f>D25/D33</f>
        <v>3.7014188772362738E-3</v>
      </c>
      <c r="F25" s="1">
        <v>0</v>
      </c>
      <c r="G25" s="58">
        <f>F25/F33</f>
        <v>0</v>
      </c>
      <c r="H25" s="20">
        <f t="shared" si="2"/>
        <v>630</v>
      </c>
      <c r="I25" s="59">
        <f>H25/H33</f>
        <v>0.14992860542598763</v>
      </c>
    </row>
    <row r="26" spans="1:14" x14ac:dyDescent="0.2">
      <c r="A26" s="31" t="s">
        <v>20</v>
      </c>
      <c r="B26" s="1">
        <v>508</v>
      </c>
      <c r="C26" s="56">
        <f t="shared" si="1"/>
        <v>0.19984264358772619</v>
      </c>
      <c r="D26" s="1">
        <v>373</v>
      </c>
      <c r="E26" s="58">
        <f>D26/D33</f>
        <v>0.23010487353485504</v>
      </c>
      <c r="F26" s="1">
        <v>0</v>
      </c>
      <c r="G26" s="58">
        <f>F26/F33</f>
        <v>0</v>
      </c>
      <c r="H26" s="20">
        <f t="shared" si="2"/>
        <v>881</v>
      </c>
      <c r="I26" s="59">
        <f>H26/H33</f>
        <v>0.2096620656830081</v>
      </c>
    </row>
    <row r="27" spans="1:14" x14ac:dyDescent="0.2">
      <c r="A27" s="31" t="s">
        <v>21</v>
      </c>
      <c r="B27" s="1">
        <v>366</v>
      </c>
      <c r="C27" s="56">
        <f t="shared" si="1"/>
        <v>0.14398111723052714</v>
      </c>
      <c r="D27" s="1">
        <v>438</v>
      </c>
      <c r="E27" s="58">
        <f>D27/D33</f>
        <v>0.27020357803824802</v>
      </c>
      <c r="F27" s="1">
        <v>1</v>
      </c>
      <c r="G27" s="58">
        <f>F27/F33</f>
        <v>2.564102564102564E-2</v>
      </c>
      <c r="H27" s="20">
        <f t="shared" si="2"/>
        <v>805</v>
      </c>
      <c r="I27" s="59">
        <f>H27/H33</f>
        <v>0.19157544026653975</v>
      </c>
      <c r="N27" s="79"/>
    </row>
    <row r="28" spans="1:14" x14ac:dyDescent="0.2">
      <c r="A28" s="31" t="s">
        <v>22</v>
      </c>
      <c r="B28" s="1">
        <v>235</v>
      </c>
      <c r="C28" s="56">
        <f t="shared" si="1"/>
        <v>9.2446892210857598E-2</v>
      </c>
      <c r="D28" s="1">
        <v>283</v>
      </c>
      <c r="E28" s="58">
        <f>D28/D33</f>
        <v>0.17458359037631091</v>
      </c>
      <c r="F28" s="1">
        <v>6</v>
      </c>
      <c r="G28" s="58">
        <f>F28/F33</f>
        <v>0.15384615384615385</v>
      </c>
      <c r="H28" s="20">
        <f t="shared" si="2"/>
        <v>524</v>
      </c>
      <c r="I28" s="59">
        <f>H28/H33</f>
        <v>0.12470252260828177</v>
      </c>
      <c r="N28" s="79"/>
    </row>
    <row r="29" spans="1:14" x14ac:dyDescent="0.2">
      <c r="A29" s="31" t="s">
        <v>23</v>
      </c>
      <c r="B29" s="1">
        <v>166</v>
      </c>
      <c r="C29" s="56">
        <f t="shared" si="1"/>
        <v>6.530291109362707E-2</v>
      </c>
      <c r="D29" s="1">
        <v>209</v>
      </c>
      <c r="E29" s="58">
        <f>D29/D33</f>
        <v>0.12893275755706354</v>
      </c>
      <c r="F29" s="1">
        <v>5</v>
      </c>
      <c r="G29" s="58">
        <f>F29/F33</f>
        <v>0.12820512820512819</v>
      </c>
      <c r="H29" s="20">
        <f t="shared" si="2"/>
        <v>380</v>
      </c>
      <c r="I29" s="59">
        <f>H29/H33</f>
        <v>9.0433127082341747E-2</v>
      </c>
      <c r="N29" s="79"/>
    </row>
    <row r="30" spans="1:14" x14ac:dyDescent="0.2">
      <c r="A30" s="31" t="s">
        <v>24</v>
      </c>
      <c r="B30" s="1">
        <v>129</v>
      </c>
      <c r="C30" s="56">
        <f t="shared" si="1"/>
        <v>5.0747442958300554E-2</v>
      </c>
      <c r="D30" s="1">
        <v>200</v>
      </c>
      <c r="E30" s="58">
        <f>D30/D33</f>
        <v>0.12338062924120913</v>
      </c>
      <c r="F30" s="1">
        <v>11</v>
      </c>
      <c r="G30" s="58">
        <f>F30/F33</f>
        <v>0.28205128205128205</v>
      </c>
      <c r="H30" s="20">
        <f t="shared" si="2"/>
        <v>340</v>
      </c>
      <c r="I30" s="59">
        <f>H30/H33</f>
        <v>8.0913850547358404E-2</v>
      </c>
    </row>
    <row r="31" spans="1:14" x14ac:dyDescent="0.2">
      <c r="A31" s="31" t="s">
        <v>25</v>
      </c>
      <c r="B31" s="1">
        <v>59</v>
      </c>
      <c r="C31" s="56">
        <f t="shared" si="1"/>
        <v>2.3210070810385522E-2</v>
      </c>
      <c r="D31" s="1">
        <v>98</v>
      </c>
      <c r="E31" s="58">
        <f>D31/D33</f>
        <v>6.0456508328192472E-2</v>
      </c>
      <c r="F31" s="1">
        <v>13</v>
      </c>
      <c r="G31" s="58">
        <f>F31/F33</f>
        <v>0.33333333333333331</v>
      </c>
      <c r="H31" s="20">
        <f t="shared" si="2"/>
        <v>170</v>
      </c>
      <c r="I31" s="59">
        <f>H31/H33</f>
        <v>4.0456925273679202E-2</v>
      </c>
    </row>
    <row r="32" spans="1:14" x14ac:dyDescent="0.2">
      <c r="A32" s="31" t="s">
        <v>26</v>
      </c>
      <c r="B32" s="1">
        <v>4</v>
      </c>
      <c r="C32" s="56">
        <f t="shared" si="1"/>
        <v>1.5735641227380016E-3</v>
      </c>
      <c r="D32" s="1">
        <v>14</v>
      </c>
      <c r="E32" s="58">
        <f>D32/D33</f>
        <v>8.6366440468846391E-3</v>
      </c>
      <c r="F32" s="1">
        <v>3</v>
      </c>
      <c r="G32" s="58">
        <f>F32/F33</f>
        <v>7.6923076923076927E-2</v>
      </c>
      <c r="H32" s="20">
        <f t="shared" si="2"/>
        <v>21</v>
      </c>
      <c r="I32" s="59">
        <f>H32/H33</f>
        <v>4.9976201808662538E-3</v>
      </c>
    </row>
    <row r="33" spans="1:10" x14ac:dyDescent="0.2">
      <c r="A33" s="32" t="s">
        <v>7</v>
      </c>
      <c r="B33" s="25">
        <f t="shared" ref="B33:G33" si="3">SUM(B23:B32)</f>
        <v>2542</v>
      </c>
      <c r="C33" s="64">
        <f t="shared" si="3"/>
        <v>1</v>
      </c>
      <c r="D33" s="25">
        <f t="shared" si="3"/>
        <v>1621</v>
      </c>
      <c r="E33" s="64">
        <f t="shared" si="3"/>
        <v>1</v>
      </c>
      <c r="F33" s="25">
        <f t="shared" si="3"/>
        <v>39</v>
      </c>
      <c r="G33" s="60">
        <f t="shared" si="3"/>
        <v>1</v>
      </c>
      <c r="H33" s="20">
        <f t="shared" si="2"/>
        <v>4202</v>
      </c>
      <c r="I33" s="61">
        <f>SUM(I23:I32)</f>
        <v>1</v>
      </c>
      <c r="J33" s="19"/>
    </row>
    <row r="34" spans="1:10" x14ac:dyDescent="0.2">
      <c r="A34" s="52" t="s">
        <v>27</v>
      </c>
      <c r="B34" s="53"/>
      <c r="C34" s="53"/>
      <c r="D34" s="53"/>
      <c r="E34" s="53"/>
      <c r="F34" s="54"/>
      <c r="G34" s="53"/>
      <c r="H34" s="53"/>
      <c r="I34" s="55"/>
    </row>
    <row r="35" spans="1:10" x14ac:dyDescent="0.2">
      <c r="A35" s="30" t="s">
        <v>28</v>
      </c>
      <c r="B35" s="85">
        <v>26.21</v>
      </c>
      <c r="C35" s="86"/>
      <c r="D35" s="85">
        <v>32.78</v>
      </c>
      <c r="E35" s="86"/>
      <c r="F35" s="85">
        <v>46.8</v>
      </c>
      <c r="G35" s="86"/>
      <c r="H35" s="85">
        <v>28.94</v>
      </c>
      <c r="I35" s="87"/>
    </row>
    <row r="36" spans="1:10" x14ac:dyDescent="0.2">
      <c r="A36" s="33" t="s">
        <v>29</v>
      </c>
      <c r="B36" s="94">
        <v>8.36</v>
      </c>
      <c r="C36" s="95"/>
      <c r="D36" s="94">
        <v>9.65</v>
      </c>
      <c r="E36" s="95"/>
      <c r="F36" s="94">
        <v>10.55</v>
      </c>
      <c r="G36" s="95"/>
      <c r="H36" s="94">
        <v>9.61</v>
      </c>
      <c r="I36" s="96"/>
    </row>
    <row r="37" spans="1:10" x14ac:dyDescent="0.2">
      <c r="A37" s="52" t="s">
        <v>76</v>
      </c>
      <c r="B37" s="53"/>
      <c r="C37" s="53"/>
      <c r="D37" s="53"/>
      <c r="E37" s="53"/>
      <c r="F37" s="54"/>
      <c r="G37" s="53"/>
      <c r="H37" s="53"/>
      <c r="I37" s="55"/>
    </row>
    <row r="38" spans="1:10" x14ac:dyDescent="0.2">
      <c r="A38" s="31" t="s">
        <v>38</v>
      </c>
      <c r="B38" s="23">
        <v>2143</v>
      </c>
      <c r="C38" s="58">
        <f>B38/B41</f>
        <v>0.84303697875688433</v>
      </c>
      <c r="D38" s="23">
        <v>959</v>
      </c>
      <c r="E38" s="58">
        <f>D38/D41</f>
        <v>0.59161011721159773</v>
      </c>
      <c r="F38" s="1">
        <v>32</v>
      </c>
      <c r="G38" s="58">
        <f>F38/F41</f>
        <v>0.82051282051282048</v>
      </c>
      <c r="H38" s="23">
        <f>B38+D38+F38</f>
        <v>3134</v>
      </c>
      <c r="I38" s="59">
        <f>H38/H41</f>
        <v>0.74583531651594481</v>
      </c>
    </row>
    <row r="39" spans="1:10" x14ac:dyDescent="0.2">
      <c r="A39" s="31" t="s">
        <v>39</v>
      </c>
      <c r="B39" s="23">
        <v>94</v>
      </c>
      <c r="C39" s="58">
        <f>B39/B41</f>
        <v>3.6978756884343038E-2</v>
      </c>
      <c r="D39" s="23">
        <v>331</v>
      </c>
      <c r="E39" s="58">
        <f>D39/D41</f>
        <v>0.20419494139420111</v>
      </c>
      <c r="F39" s="1">
        <v>2</v>
      </c>
      <c r="G39" s="58">
        <f>F39/F41</f>
        <v>5.128205128205128E-2</v>
      </c>
      <c r="H39" s="23">
        <f>B39+D39+F39</f>
        <v>427</v>
      </c>
      <c r="I39" s="59">
        <f>H39/H41</f>
        <v>0.10161827701094717</v>
      </c>
    </row>
    <row r="40" spans="1:10" x14ac:dyDescent="0.2">
      <c r="A40" s="31" t="s">
        <v>40</v>
      </c>
      <c r="B40" s="1">
        <v>305</v>
      </c>
      <c r="C40" s="58">
        <f>B40/B41</f>
        <v>0.11998426435877262</v>
      </c>
      <c r="D40" s="1">
        <v>331</v>
      </c>
      <c r="E40" s="58">
        <f>D40/D41</f>
        <v>0.20419494139420111</v>
      </c>
      <c r="F40" s="1">
        <v>5</v>
      </c>
      <c r="G40" s="58">
        <f>F40/F41</f>
        <v>0.12820512820512819</v>
      </c>
      <c r="H40" s="23">
        <f>B40+D40+F40</f>
        <v>641</v>
      </c>
      <c r="I40" s="59">
        <f>H40/H41</f>
        <v>0.15254640647310805</v>
      </c>
    </row>
    <row r="41" spans="1:10" x14ac:dyDescent="0.2">
      <c r="A41" s="32" t="s">
        <v>7</v>
      </c>
      <c r="B41" s="25">
        <f t="shared" ref="B41:I41" si="4">SUM(B38:B40)</f>
        <v>2542</v>
      </c>
      <c r="C41" s="60">
        <f t="shared" si="4"/>
        <v>1</v>
      </c>
      <c r="D41" s="25">
        <f t="shared" si="4"/>
        <v>1621</v>
      </c>
      <c r="E41" s="60">
        <f t="shared" si="4"/>
        <v>1</v>
      </c>
      <c r="F41" s="26">
        <f t="shared" si="4"/>
        <v>39</v>
      </c>
      <c r="G41" s="60">
        <f t="shared" si="4"/>
        <v>1</v>
      </c>
      <c r="H41" s="25">
        <f t="shared" si="4"/>
        <v>4202</v>
      </c>
      <c r="I41" s="61">
        <f t="shared" si="4"/>
        <v>1</v>
      </c>
    </row>
    <row r="42" spans="1:10" x14ac:dyDescent="0.2">
      <c r="A42" s="52" t="s">
        <v>60</v>
      </c>
      <c r="B42" s="53"/>
      <c r="C42" s="53"/>
      <c r="D42" s="53"/>
      <c r="E42" s="53"/>
      <c r="F42" s="54"/>
      <c r="G42" s="53"/>
      <c r="H42" s="53"/>
      <c r="I42" s="55"/>
    </row>
    <row r="43" spans="1:10" x14ac:dyDescent="0.2">
      <c r="A43" s="30" t="s">
        <v>31</v>
      </c>
      <c r="B43" s="20">
        <v>1615</v>
      </c>
      <c r="C43" s="65">
        <f>B43/B45</f>
        <v>0.63532651455546818</v>
      </c>
      <c r="D43" s="20">
        <v>508</v>
      </c>
      <c r="E43" s="65">
        <f>D43/D45</f>
        <v>0.31338679827267119</v>
      </c>
      <c r="F43" s="21">
        <v>1</v>
      </c>
      <c r="G43" s="65">
        <f>F43/F45</f>
        <v>2.564102564102564E-2</v>
      </c>
      <c r="H43" s="20">
        <f>B43+D43+F43</f>
        <v>2124</v>
      </c>
      <c r="I43" s="57">
        <f>H43/H45</f>
        <v>0.50547358400761544</v>
      </c>
    </row>
    <row r="44" spans="1:10" x14ac:dyDescent="0.2">
      <c r="A44" s="31" t="s">
        <v>32</v>
      </c>
      <c r="B44" s="23">
        <v>927</v>
      </c>
      <c r="C44" s="58">
        <f>B44/B45</f>
        <v>0.36467348544453188</v>
      </c>
      <c r="D44" s="23">
        <v>1113</v>
      </c>
      <c r="E44" s="58">
        <f>D44/D45</f>
        <v>0.68661320172732876</v>
      </c>
      <c r="F44" s="1">
        <v>38</v>
      </c>
      <c r="G44" s="58">
        <f>F44/F45</f>
        <v>0.97435897435897434</v>
      </c>
      <c r="H44" s="20">
        <f>B44+D44+F44</f>
        <v>2078</v>
      </c>
      <c r="I44" s="59">
        <f>H44/H45</f>
        <v>0.49452641599238456</v>
      </c>
    </row>
    <row r="45" spans="1:10" x14ac:dyDescent="0.2">
      <c r="A45" s="32" t="s">
        <v>7</v>
      </c>
      <c r="B45" s="25">
        <f t="shared" ref="B45:G45" si="5">SUM(B43:B44)</f>
        <v>2542</v>
      </c>
      <c r="C45" s="66">
        <f t="shared" si="5"/>
        <v>1</v>
      </c>
      <c r="D45" s="25">
        <f t="shared" si="5"/>
        <v>1621</v>
      </c>
      <c r="E45" s="66">
        <f t="shared" si="5"/>
        <v>1</v>
      </c>
      <c r="F45" s="25">
        <f t="shared" si="5"/>
        <v>39</v>
      </c>
      <c r="G45" s="66">
        <f t="shared" si="5"/>
        <v>1</v>
      </c>
      <c r="H45" s="20">
        <f>B45+D45+F45</f>
        <v>4202</v>
      </c>
      <c r="I45" s="67">
        <f>SUM(I43:I44)</f>
        <v>1</v>
      </c>
    </row>
    <row r="46" spans="1:10" ht="12.75" customHeight="1" x14ac:dyDescent="0.2">
      <c r="A46" s="52" t="s">
        <v>61</v>
      </c>
      <c r="B46" s="53"/>
      <c r="C46" s="53"/>
      <c r="D46" s="53"/>
      <c r="E46" s="53"/>
      <c r="F46" s="54"/>
      <c r="G46" s="53"/>
      <c r="H46" s="53"/>
      <c r="I46" s="55"/>
    </row>
    <row r="47" spans="1:10" ht="12.75" customHeight="1" x14ac:dyDescent="0.2">
      <c r="A47" s="30" t="s">
        <v>47</v>
      </c>
      <c r="B47" s="20">
        <v>712</v>
      </c>
      <c r="C47" s="65">
        <f>B47/B49</f>
        <v>0.28009441384736428</v>
      </c>
      <c r="D47" s="21">
        <v>782</v>
      </c>
      <c r="E47" s="65">
        <f>D47/D49</f>
        <v>0.48241826033312768</v>
      </c>
      <c r="F47" s="21">
        <v>0</v>
      </c>
      <c r="G47" s="65">
        <f>F47/F49</f>
        <v>0</v>
      </c>
      <c r="H47" s="20">
        <f>B47+D47+F47</f>
        <v>1494</v>
      </c>
      <c r="I47" s="57">
        <f>H47/H49</f>
        <v>0.35554497858162781</v>
      </c>
    </row>
    <row r="48" spans="1:10" ht="12.75" customHeight="1" x14ac:dyDescent="0.2">
      <c r="A48" s="31" t="s">
        <v>48</v>
      </c>
      <c r="B48" s="23">
        <v>1830</v>
      </c>
      <c r="C48" s="58">
        <f>B48/B49</f>
        <v>0.71990558615263567</v>
      </c>
      <c r="D48" s="23">
        <v>839</v>
      </c>
      <c r="E48" s="58">
        <f>D48/D49</f>
        <v>0.51758173966687226</v>
      </c>
      <c r="F48" s="1">
        <v>39</v>
      </c>
      <c r="G48" s="58">
        <f>F48/F49</f>
        <v>1</v>
      </c>
      <c r="H48" s="20">
        <f>B48+D48+F48</f>
        <v>2708</v>
      </c>
      <c r="I48" s="59">
        <f>H48/H49</f>
        <v>0.64445502141837219</v>
      </c>
    </row>
    <row r="49" spans="1:11" ht="12.75" customHeight="1" x14ac:dyDescent="0.2">
      <c r="A49" s="32" t="s">
        <v>7</v>
      </c>
      <c r="B49" s="25">
        <f t="shared" ref="B49:G49" si="6">SUM(B47:B48)</f>
        <v>2542</v>
      </c>
      <c r="C49" s="66">
        <f t="shared" si="6"/>
        <v>1</v>
      </c>
      <c r="D49" s="25">
        <f t="shared" si="6"/>
        <v>1621</v>
      </c>
      <c r="E49" s="66">
        <f t="shared" si="6"/>
        <v>1</v>
      </c>
      <c r="F49" s="25">
        <f t="shared" si="6"/>
        <v>39</v>
      </c>
      <c r="G49" s="66">
        <f t="shared" si="6"/>
        <v>1</v>
      </c>
      <c r="H49" s="20">
        <f>B49+D49+F49</f>
        <v>4202</v>
      </c>
      <c r="I49" s="61">
        <f>SUM(I47:I48)</f>
        <v>1</v>
      </c>
    </row>
    <row r="50" spans="1:11" ht="12.75" customHeight="1" x14ac:dyDescent="0.2">
      <c r="A50" s="52" t="s">
        <v>34</v>
      </c>
      <c r="B50" s="69"/>
      <c r="C50" s="69"/>
      <c r="D50" s="69"/>
      <c r="E50" s="69"/>
      <c r="F50" s="70"/>
      <c r="G50" s="69"/>
      <c r="H50" s="69"/>
      <c r="I50" s="71"/>
    </row>
    <row r="51" spans="1:11" ht="12.75" customHeight="1" x14ac:dyDescent="0.2">
      <c r="A51" s="72" t="s">
        <v>33</v>
      </c>
      <c r="B51" s="117">
        <v>1954.7</v>
      </c>
      <c r="C51" s="118"/>
      <c r="D51" s="119">
        <v>965</v>
      </c>
      <c r="E51" s="120"/>
      <c r="F51" s="117">
        <v>9.8000000000000007</v>
      </c>
      <c r="G51" s="118"/>
      <c r="H51" s="119">
        <v>2929.5</v>
      </c>
      <c r="I51" s="121"/>
      <c r="K51" s="80"/>
    </row>
    <row r="52" spans="1:11" x14ac:dyDescent="0.2">
      <c r="A52" s="52" t="s">
        <v>66</v>
      </c>
      <c r="B52" s="53"/>
      <c r="C52" s="53"/>
      <c r="D52" s="53"/>
      <c r="E52" s="53"/>
      <c r="F52" s="54"/>
      <c r="G52" s="53"/>
      <c r="H52" s="53"/>
      <c r="I52" s="55"/>
    </row>
    <row r="53" spans="1:11" x14ac:dyDescent="0.2">
      <c r="A53" s="73" t="s">
        <v>64</v>
      </c>
      <c r="B53" s="20">
        <v>2441</v>
      </c>
      <c r="C53" s="65">
        <f>B53/B55</f>
        <v>0.96026750590086551</v>
      </c>
      <c r="D53" s="20">
        <v>1496</v>
      </c>
      <c r="E53" s="65">
        <f>D53/D55</f>
        <v>0.92288710672424434</v>
      </c>
      <c r="F53" s="21">
        <v>39</v>
      </c>
      <c r="G53" s="65">
        <f>F53/F55</f>
        <v>1</v>
      </c>
      <c r="H53" s="20">
        <f>B53+D53+F53</f>
        <v>3976</v>
      </c>
      <c r="I53" s="57">
        <f>H53/H55</f>
        <v>0.9462160875773441</v>
      </c>
    </row>
    <row r="54" spans="1:11" x14ac:dyDescent="0.2">
      <c r="A54" s="74" t="s">
        <v>65</v>
      </c>
      <c r="B54" s="23">
        <v>101</v>
      </c>
      <c r="C54" s="58">
        <f>B54/B55</f>
        <v>3.9732494099134541E-2</v>
      </c>
      <c r="D54" s="23">
        <v>125</v>
      </c>
      <c r="E54" s="58">
        <f>D54/D55</f>
        <v>7.7112893275755712E-2</v>
      </c>
      <c r="F54" s="1">
        <v>0</v>
      </c>
      <c r="G54" s="58">
        <f>F54/F55</f>
        <v>0</v>
      </c>
      <c r="H54" s="20">
        <f>B54+D54+F54</f>
        <v>226</v>
      </c>
      <c r="I54" s="59">
        <f>H54/H55</f>
        <v>5.3783912422655879E-2</v>
      </c>
    </row>
    <row r="55" spans="1:11" ht="13.5" thickBot="1" x14ac:dyDescent="0.25">
      <c r="A55" s="75" t="s">
        <v>7</v>
      </c>
      <c r="B55" s="76">
        <f t="shared" ref="B55:G55" si="7">SUM(B53:B54)</f>
        <v>2542</v>
      </c>
      <c r="C55" s="77">
        <f t="shared" si="7"/>
        <v>1</v>
      </c>
      <c r="D55" s="76">
        <f t="shared" si="7"/>
        <v>1621</v>
      </c>
      <c r="E55" s="77">
        <f t="shared" si="7"/>
        <v>1</v>
      </c>
      <c r="F55" s="76">
        <f t="shared" si="7"/>
        <v>39</v>
      </c>
      <c r="G55" s="77">
        <f t="shared" si="7"/>
        <v>1</v>
      </c>
      <c r="H55" s="76">
        <f>B55+D55+F55</f>
        <v>4202</v>
      </c>
      <c r="I55" s="78">
        <f>SUM(I53:I54)</f>
        <v>1</v>
      </c>
    </row>
    <row r="56" spans="1:11" ht="15" customHeight="1" thickTop="1" x14ac:dyDescent="0.2"/>
    <row r="57" spans="1:11" ht="15" customHeight="1" x14ac:dyDescent="0.2">
      <c r="A57" s="81" t="s">
        <v>77</v>
      </c>
      <c r="B57" s="81"/>
      <c r="C57" s="81"/>
      <c r="D57" s="81"/>
      <c r="E57" s="81"/>
      <c r="F57" s="82"/>
      <c r="G57" s="81"/>
      <c r="H57" s="81"/>
      <c r="I57" s="81"/>
    </row>
    <row r="58" spans="1:11" ht="37.9" customHeight="1" x14ac:dyDescent="0.2">
      <c r="A58" s="105" t="s">
        <v>78</v>
      </c>
      <c r="B58" s="105"/>
      <c r="C58" s="105"/>
      <c r="D58" s="105"/>
      <c r="E58" s="105"/>
      <c r="F58" s="105"/>
      <c r="G58" s="105"/>
      <c r="H58" s="105"/>
      <c r="I58" s="105"/>
    </row>
    <row r="59" spans="1:11" ht="28.15" hidden="1" customHeight="1" x14ac:dyDescent="0.2">
      <c r="A59" s="97" t="s">
        <v>79</v>
      </c>
      <c r="B59" s="97"/>
      <c r="C59" s="97"/>
      <c r="D59" s="97"/>
      <c r="E59" s="97"/>
      <c r="F59" s="97"/>
      <c r="G59" s="97"/>
      <c r="H59" s="97"/>
      <c r="I59" s="97"/>
    </row>
    <row r="60" spans="1:11" ht="16.149999999999999" customHeight="1" x14ac:dyDescent="0.2">
      <c r="A60" s="93" t="s">
        <v>36</v>
      </c>
      <c r="B60" s="93"/>
      <c r="C60" s="93"/>
      <c r="D60" s="93"/>
      <c r="E60" s="93"/>
      <c r="F60" s="93"/>
      <c r="G60" s="93"/>
      <c r="H60" s="93"/>
      <c r="I60" s="93"/>
    </row>
    <row r="61" spans="1:11" x14ac:dyDescent="0.2">
      <c r="G61" s="106"/>
      <c r="H61" s="107"/>
      <c r="I61" s="107"/>
    </row>
    <row r="62" spans="1:11" x14ac:dyDescent="0.2">
      <c r="G62" s="107"/>
      <c r="H62" s="107"/>
      <c r="I62" s="107"/>
    </row>
  </sheetData>
  <mergeCells count="23">
    <mergeCell ref="A2:I2"/>
    <mergeCell ref="A3:I3"/>
    <mergeCell ref="B5:C5"/>
    <mergeCell ref="D5:E5"/>
    <mergeCell ref="F5:G5"/>
    <mergeCell ref="H5:I5"/>
    <mergeCell ref="B35:C35"/>
    <mergeCell ref="D35:E35"/>
    <mergeCell ref="F35:G35"/>
    <mergeCell ref="H35:I35"/>
    <mergeCell ref="B36:C36"/>
    <mergeCell ref="D36:E36"/>
    <mergeCell ref="F36:G36"/>
    <mergeCell ref="H36:I36"/>
    <mergeCell ref="A59:I59"/>
    <mergeCell ref="G61:I61"/>
    <mergeCell ref="G62:I62"/>
    <mergeCell ref="B51:C51"/>
    <mergeCell ref="D51:E51"/>
    <mergeCell ref="F51:G51"/>
    <mergeCell ref="H51:I51"/>
    <mergeCell ref="A58:I58"/>
    <mergeCell ref="A60:I60"/>
  </mergeCells>
  <pageMargins left="0.7" right="0.45" top="0.75" bottom="0.5" header="0.3" footer="0.3"/>
  <pageSetup scale="8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62"/>
  <sheetViews>
    <sheetView topLeftCell="A25" zoomScaleNormal="100" workbookViewId="0">
      <selection activeCell="A59" sqref="A59:XFD59"/>
    </sheetView>
  </sheetViews>
  <sheetFormatPr defaultRowHeight="12.75" x14ac:dyDescent="0.2"/>
  <cols>
    <col min="1" max="1" width="35" customWidth="1"/>
    <col min="2" max="3" width="7.5703125" customWidth="1"/>
    <col min="4" max="4" width="6.7109375" customWidth="1"/>
    <col min="6" max="6" width="6.7109375" style="2" customWidth="1"/>
    <col min="8" max="8" width="7.28515625" customWidth="1"/>
    <col min="9" max="9" width="8" customWidth="1"/>
  </cols>
  <sheetData>
    <row r="2" spans="1:9" ht="15.75" x14ac:dyDescent="0.25">
      <c r="A2" s="88" t="s">
        <v>69</v>
      </c>
      <c r="B2" s="88"/>
      <c r="C2" s="88"/>
      <c r="D2" s="88"/>
      <c r="E2" s="88"/>
      <c r="F2" s="88"/>
      <c r="G2" s="88"/>
      <c r="H2" s="88"/>
      <c r="I2" s="88"/>
    </row>
    <row r="3" spans="1:9" ht="15.75" x14ac:dyDescent="0.25">
      <c r="A3" s="88" t="s">
        <v>75</v>
      </c>
      <c r="B3" s="88"/>
      <c r="C3" s="88"/>
      <c r="D3" s="88"/>
      <c r="E3" s="88"/>
      <c r="F3" s="88"/>
      <c r="G3" s="88"/>
      <c r="H3" s="88"/>
      <c r="I3" s="88"/>
    </row>
    <row r="4" spans="1:9" ht="13.5" thickBot="1" x14ac:dyDescent="0.25"/>
    <row r="5" spans="1:9" ht="13.5" thickTop="1" x14ac:dyDescent="0.2">
      <c r="A5" s="46"/>
      <c r="B5" s="113" t="s">
        <v>0</v>
      </c>
      <c r="C5" s="114"/>
      <c r="D5" s="115" t="s">
        <v>43</v>
      </c>
      <c r="E5" s="114"/>
      <c r="F5" s="113" t="s">
        <v>3</v>
      </c>
      <c r="G5" s="114"/>
      <c r="H5" s="113" t="s">
        <v>37</v>
      </c>
      <c r="I5" s="116"/>
    </row>
    <row r="6" spans="1:9" x14ac:dyDescent="0.2">
      <c r="A6" s="47"/>
      <c r="B6" s="48" t="s">
        <v>1</v>
      </c>
      <c r="C6" s="49" t="s">
        <v>2</v>
      </c>
      <c r="D6" s="48" t="s">
        <v>1</v>
      </c>
      <c r="E6" s="49" t="s">
        <v>2</v>
      </c>
      <c r="F6" s="50" t="s">
        <v>1</v>
      </c>
      <c r="G6" s="49" t="s">
        <v>2</v>
      </c>
      <c r="H6" s="48" t="s">
        <v>1</v>
      </c>
      <c r="I6" s="51" t="s">
        <v>2</v>
      </c>
    </row>
    <row r="7" spans="1:9" x14ac:dyDescent="0.2">
      <c r="A7" s="52" t="s">
        <v>4</v>
      </c>
      <c r="B7" s="53"/>
      <c r="C7" s="53"/>
      <c r="D7" s="53"/>
      <c r="E7" s="53"/>
      <c r="F7" s="54"/>
      <c r="G7" s="53"/>
      <c r="H7" s="53"/>
      <c r="I7" s="55"/>
    </row>
    <row r="8" spans="1:9" x14ac:dyDescent="0.2">
      <c r="A8" s="30" t="s">
        <v>5</v>
      </c>
      <c r="B8" s="20">
        <v>1210</v>
      </c>
      <c r="C8" s="56">
        <f>B8/B10</f>
        <v>0.48458149779735682</v>
      </c>
      <c r="D8" s="20">
        <v>739</v>
      </c>
      <c r="E8" s="56">
        <f>D8/D10</f>
        <v>0.49431438127090299</v>
      </c>
      <c r="F8" s="21">
        <v>20</v>
      </c>
      <c r="G8" s="56">
        <f>F8/F10</f>
        <v>0.52631578947368418</v>
      </c>
      <c r="H8" s="20">
        <f>B8+D8+F8</f>
        <v>1969</v>
      </c>
      <c r="I8" s="57">
        <f>H8/H10</f>
        <v>0.48858560794044664</v>
      </c>
    </row>
    <row r="9" spans="1:9" x14ac:dyDescent="0.2">
      <c r="A9" s="31" t="s">
        <v>6</v>
      </c>
      <c r="B9" s="23">
        <v>1287</v>
      </c>
      <c r="C9" s="58">
        <f>B9/B10</f>
        <v>0.51541850220264318</v>
      </c>
      <c r="D9" s="23">
        <v>756</v>
      </c>
      <c r="E9" s="58">
        <f>D9/D10</f>
        <v>0.50568561872909701</v>
      </c>
      <c r="F9" s="1">
        <v>18</v>
      </c>
      <c r="G9" s="58">
        <f>F9/F10</f>
        <v>0.47368421052631576</v>
      </c>
      <c r="H9" s="23">
        <f>B9+D9+F9</f>
        <v>2061</v>
      </c>
      <c r="I9" s="59">
        <f>H9/H10</f>
        <v>0.5114143920595533</v>
      </c>
    </row>
    <row r="10" spans="1:9" x14ac:dyDescent="0.2">
      <c r="A10" s="32" t="s">
        <v>7</v>
      </c>
      <c r="B10" s="25">
        <f>SUM(B8:B9)</f>
        <v>2497</v>
      </c>
      <c r="C10" s="60">
        <f>SUM(C8:C9)</f>
        <v>1</v>
      </c>
      <c r="D10" s="25">
        <f>D8+D9</f>
        <v>1495</v>
      </c>
      <c r="E10" s="60">
        <f>SUM(E8:E9)</f>
        <v>1</v>
      </c>
      <c r="F10" s="26">
        <f>SUM(F8:F9)</f>
        <v>38</v>
      </c>
      <c r="G10" s="60">
        <f>SUM(G8:G9)</f>
        <v>1</v>
      </c>
      <c r="H10" s="25">
        <f>B10+D10+F10</f>
        <v>4030</v>
      </c>
      <c r="I10" s="61">
        <f>SUM(I8:I9)</f>
        <v>1</v>
      </c>
    </row>
    <row r="11" spans="1:9" x14ac:dyDescent="0.2">
      <c r="A11" s="52" t="s">
        <v>8</v>
      </c>
      <c r="B11" s="53"/>
      <c r="C11" s="53"/>
      <c r="D11" s="53"/>
      <c r="E11" s="53"/>
      <c r="F11" s="53"/>
      <c r="G11" s="53"/>
      <c r="H11" s="53"/>
      <c r="I11" s="55"/>
    </row>
    <row r="12" spans="1:9" x14ac:dyDescent="0.2">
      <c r="A12" s="30" t="s">
        <v>52</v>
      </c>
      <c r="B12" s="21">
        <v>4</v>
      </c>
      <c r="C12" s="56">
        <f>B12/B21</f>
        <v>1.6019223067681217E-3</v>
      </c>
      <c r="D12" s="21">
        <v>0</v>
      </c>
      <c r="E12" s="56">
        <f>D12/D21</f>
        <v>0</v>
      </c>
      <c r="F12" s="21">
        <v>0</v>
      </c>
      <c r="G12" s="56">
        <f>F12/F21</f>
        <v>0</v>
      </c>
      <c r="H12" s="20">
        <f t="shared" ref="H12:H20" si="0">B12+D12+F12</f>
        <v>4</v>
      </c>
      <c r="I12" s="57">
        <f>H12/H21</f>
        <v>9.9255583126550868E-4</v>
      </c>
    </row>
    <row r="13" spans="1:9" x14ac:dyDescent="0.2">
      <c r="A13" s="31" t="s">
        <v>12</v>
      </c>
      <c r="B13" s="1">
        <v>92</v>
      </c>
      <c r="C13" s="58">
        <f>B13/B21</f>
        <v>3.6844213055666798E-2</v>
      </c>
      <c r="D13" s="1">
        <v>94</v>
      </c>
      <c r="E13" s="58">
        <f>D13/D21</f>
        <v>6.2876254180602012E-2</v>
      </c>
      <c r="F13" s="1">
        <v>1</v>
      </c>
      <c r="G13" s="58">
        <f>F13/F21</f>
        <v>2.6315789473684209E-2</v>
      </c>
      <c r="H13" s="23">
        <f t="shared" si="0"/>
        <v>187</v>
      </c>
      <c r="I13" s="59">
        <f>H13/H21</f>
        <v>4.6401985111662533E-2</v>
      </c>
    </row>
    <row r="14" spans="1:9" x14ac:dyDescent="0.2">
      <c r="A14" s="31" t="s">
        <v>53</v>
      </c>
      <c r="B14" s="1">
        <v>341</v>
      </c>
      <c r="C14" s="58">
        <f>B14/B21</f>
        <v>0.13656387665198239</v>
      </c>
      <c r="D14" s="1">
        <v>160</v>
      </c>
      <c r="E14" s="58">
        <f>D14/D21</f>
        <v>0.10702341137123746</v>
      </c>
      <c r="F14" s="1">
        <v>8</v>
      </c>
      <c r="G14" s="58">
        <f>F14/F21</f>
        <v>0.21052631578947367</v>
      </c>
      <c r="H14" s="23">
        <f t="shared" si="0"/>
        <v>509</v>
      </c>
      <c r="I14" s="59">
        <f>H14/H21</f>
        <v>0.12630272952853597</v>
      </c>
    </row>
    <row r="15" spans="1:9" x14ac:dyDescent="0.2">
      <c r="A15" s="31" t="s">
        <v>54</v>
      </c>
      <c r="B15" s="1">
        <v>264</v>
      </c>
      <c r="C15" s="58">
        <f>B15/B21</f>
        <v>0.10572687224669604</v>
      </c>
      <c r="D15" s="1">
        <v>69</v>
      </c>
      <c r="E15" s="58">
        <f>D15/D21</f>
        <v>4.6153846153846156E-2</v>
      </c>
      <c r="F15" s="1">
        <v>3</v>
      </c>
      <c r="G15" s="58">
        <f>F15/F21</f>
        <v>7.8947368421052627E-2</v>
      </c>
      <c r="H15" s="23">
        <f t="shared" si="0"/>
        <v>336</v>
      </c>
      <c r="I15" s="59">
        <f>H15/H21</f>
        <v>8.3374689826302736E-2</v>
      </c>
    </row>
    <row r="16" spans="1:9" x14ac:dyDescent="0.2">
      <c r="A16" s="31" t="s">
        <v>55</v>
      </c>
      <c r="B16" s="1">
        <v>1</v>
      </c>
      <c r="C16" s="58">
        <f>B16/B21</f>
        <v>4.0048057669203043E-4</v>
      </c>
      <c r="D16" s="1">
        <v>0</v>
      </c>
      <c r="E16" s="58">
        <f>D16/D21</f>
        <v>0</v>
      </c>
      <c r="F16" s="1">
        <v>0</v>
      </c>
      <c r="G16" s="58">
        <f>F16/F21</f>
        <v>0</v>
      </c>
      <c r="H16" s="23">
        <f t="shared" si="0"/>
        <v>1</v>
      </c>
      <c r="I16" s="59">
        <f>H16/H21</f>
        <v>2.4813895781637717E-4</v>
      </c>
    </row>
    <row r="17" spans="1:14" x14ac:dyDescent="0.2">
      <c r="A17" s="31" t="s">
        <v>14</v>
      </c>
      <c r="B17" s="23">
        <v>1581</v>
      </c>
      <c r="C17" s="58">
        <f>B17/B21</f>
        <v>0.63315979175010006</v>
      </c>
      <c r="D17" s="23">
        <v>874</v>
      </c>
      <c r="E17" s="58">
        <f>D17/D21</f>
        <v>0.58461538461538465</v>
      </c>
      <c r="F17" s="1">
        <v>24</v>
      </c>
      <c r="G17" s="58">
        <f>F17/F21</f>
        <v>0.63157894736842102</v>
      </c>
      <c r="H17" s="23">
        <f t="shared" si="0"/>
        <v>2479</v>
      </c>
      <c r="I17" s="59">
        <f>H17/H21</f>
        <v>0.61513647642679903</v>
      </c>
    </row>
    <row r="18" spans="1:14" x14ac:dyDescent="0.2">
      <c r="A18" s="31" t="s">
        <v>56</v>
      </c>
      <c r="B18" s="23">
        <v>111</v>
      </c>
      <c r="C18" s="58">
        <f>B18/B21</f>
        <v>4.445334401281538E-2</v>
      </c>
      <c r="D18" s="23">
        <v>24</v>
      </c>
      <c r="E18" s="58">
        <f>D18/D21</f>
        <v>1.6053511705685617E-2</v>
      </c>
      <c r="F18" s="1">
        <v>0</v>
      </c>
      <c r="G18" s="58">
        <f>F18/F21</f>
        <v>0</v>
      </c>
      <c r="H18" s="23">
        <f t="shared" si="0"/>
        <v>135</v>
      </c>
      <c r="I18" s="59">
        <f>H18/H21</f>
        <v>3.3498759305210915E-2</v>
      </c>
    </row>
    <row r="19" spans="1:14" x14ac:dyDescent="0.2">
      <c r="A19" s="84" t="s">
        <v>82</v>
      </c>
      <c r="B19" s="1">
        <v>73</v>
      </c>
      <c r="C19" s="58">
        <f>B19/B21</f>
        <v>2.923508209851822E-2</v>
      </c>
      <c r="D19" s="1">
        <v>262</v>
      </c>
      <c r="E19" s="58">
        <f>D19/D21</f>
        <v>0.17525083612040135</v>
      </c>
      <c r="F19" s="1">
        <v>2</v>
      </c>
      <c r="G19" s="58">
        <f>F19/F21</f>
        <v>5.2631578947368418E-2</v>
      </c>
      <c r="H19" s="23">
        <f t="shared" si="0"/>
        <v>337</v>
      </c>
      <c r="I19" s="59">
        <f>H19/H21</f>
        <v>8.3622828784119113E-2</v>
      </c>
    </row>
    <row r="20" spans="1:14" x14ac:dyDescent="0.2">
      <c r="A20" s="62" t="s">
        <v>58</v>
      </c>
      <c r="B20" s="26">
        <v>30</v>
      </c>
      <c r="C20" s="58">
        <f>B20/B21</f>
        <v>1.2014417300760914E-2</v>
      </c>
      <c r="D20" s="26">
        <v>12</v>
      </c>
      <c r="E20" s="58">
        <f>D20/D21</f>
        <v>8.0267558528428085E-3</v>
      </c>
      <c r="F20" s="26">
        <v>0</v>
      </c>
      <c r="G20" s="58">
        <f>F20/F21</f>
        <v>0</v>
      </c>
      <c r="H20" s="25">
        <f t="shared" si="0"/>
        <v>42</v>
      </c>
      <c r="I20" s="61">
        <f>H20/H21</f>
        <v>1.0421836228287842E-2</v>
      </c>
    </row>
    <row r="21" spans="1:14" x14ac:dyDescent="0.2">
      <c r="A21" s="32" t="s">
        <v>7</v>
      </c>
      <c r="B21" s="25">
        <f>SUM(B12:B20)</f>
        <v>2497</v>
      </c>
      <c r="C21" s="60">
        <f>SUM(C12:C20)</f>
        <v>1</v>
      </c>
      <c r="D21" s="25">
        <f>SUM(D12:D20)</f>
        <v>1495</v>
      </c>
      <c r="E21" s="60">
        <f>SUM(E12:E20)</f>
        <v>1</v>
      </c>
      <c r="F21" s="26">
        <f>SUM(F12:F20)</f>
        <v>38</v>
      </c>
      <c r="G21" s="60">
        <f>SUM(G12:G19)</f>
        <v>1</v>
      </c>
      <c r="H21" s="25">
        <f>SUM(H12:H20)</f>
        <v>4030</v>
      </c>
      <c r="I21" s="61">
        <f>SUM(I12:I20)</f>
        <v>1</v>
      </c>
    </row>
    <row r="22" spans="1:14" x14ac:dyDescent="0.2">
      <c r="A22" s="52" t="s">
        <v>16</v>
      </c>
      <c r="B22" s="53"/>
      <c r="C22" s="53"/>
      <c r="D22" s="53"/>
      <c r="E22" s="53"/>
      <c r="F22" s="53"/>
      <c r="G22" s="53"/>
      <c r="H22" s="53"/>
      <c r="I22" s="55"/>
    </row>
    <row r="23" spans="1:14" x14ac:dyDescent="0.2">
      <c r="A23" s="63" t="s">
        <v>17</v>
      </c>
      <c r="B23" s="21">
        <v>7</v>
      </c>
      <c r="C23" s="56">
        <f t="shared" ref="C23:C32" si="1">B23/$B$33</f>
        <v>2.803364036844213E-3</v>
      </c>
      <c r="D23" s="21">
        <v>0</v>
      </c>
      <c r="E23" s="56">
        <f>D23/D33</f>
        <v>0</v>
      </c>
      <c r="F23" s="21">
        <v>0</v>
      </c>
      <c r="G23" s="56">
        <f>F23/F33</f>
        <v>0</v>
      </c>
      <c r="H23" s="20">
        <f t="shared" ref="H23:H33" si="2">B23+D23+F23</f>
        <v>7</v>
      </c>
      <c r="I23" s="57">
        <f>H23/H33</f>
        <v>1.7369727047146402E-3</v>
      </c>
    </row>
    <row r="24" spans="1:14" x14ac:dyDescent="0.2">
      <c r="A24" s="31" t="s">
        <v>18</v>
      </c>
      <c r="B24" s="1">
        <v>470</v>
      </c>
      <c r="C24" s="56">
        <f t="shared" si="1"/>
        <v>0.18822587104525432</v>
      </c>
      <c r="D24" s="1">
        <v>0</v>
      </c>
      <c r="E24" s="58">
        <f>D24/D33</f>
        <v>0</v>
      </c>
      <c r="F24" s="1">
        <v>0</v>
      </c>
      <c r="G24" s="58">
        <f>F24/F33</f>
        <v>0</v>
      </c>
      <c r="H24" s="23">
        <f t="shared" si="2"/>
        <v>470</v>
      </c>
      <c r="I24" s="59">
        <f>H24/H33</f>
        <v>0.11662531017369727</v>
      </c>
    </row>
    <row r="25" spans="1:14" x14ac:dyDescent="0.2">
      <c r="A25" s="31" t="s">
        <v>19</v>
      </c>
      <c r="B25" s="1">
        <v>654</v>
      </c>
      <c r="C25" s="56">
        <f t="shared" si="1"/>
        <v>0.26191429715658793</v>
      </c>
      <c r="D25" s="1">
        <v>15</v>
      </c>
      <c r="E25" s="58">
        <f>D25/D33</f>
        <v>1.0033444816053512E-2</v>
      </c>
      <c r="F25" s="1">
        <v>0</v>
      </c>
      <c r="G25" s="58">
        <f>F25/F33</f>
        <v>0</v>
      </c>
      <c r="H25" s="20">
        <f t="shared" si="2"/>
        <v>669</v>
      </c>
      <c r="I25" s="59">
        <f>H25/H33</f>
        <v>0.16600496277915633</v>
      </c>
    </row>
    <row r="26" spans="1:14" x14ac:dyDescent="0.2">
      <c r="A26" s="31" t="s">
        <v>20</v>
      </c>
      <c r="B26" s="1">
        <v>485</v>
      </c>
      <c r="C26" s="56">
        <f t="shared" si="1"/>
        <v>0.19423307969563477</v>
      </c>
      <c r="D26" s="1">
        <v>309</v>
      </c>
      <c r="E26" s="58">
        <f>D26/D33</f>
        <v>0.20668896321070235</v>
      </c>
      <c r="F26" s="1">
        <v>0</v>
      </c>
      <c r="G26" s="58">
        <f>F26/F33</f>
        <v>0</v>
      </c>
      <c r="H26" s="20">
        <f t="shared" si="2"/>
        <v>794</v>
      </c>
      <c r="I26" s="59">
        <f>H26/H33</f>
        <v>0.19702233250620346</v>
      </c>
    </row>
    <row r="27" spans="1:14" x14ac:dyDescent="0.2">
      <c r="A27" s="31" t="s">
        <v>21</v>
      </c>
      <c r="B27" s="1">
        <v>310</v>
      </c>
      <c r="C27" s="56">
        <f t="shared" si="1"/>
        <v>0.12414897877452943</v>
      </c>
      <c r="D27" s="1">
        <v>382</v>
      </c>
      <c r="E27" s="58">
        <f>D27/D33</f>
        <v>0.25551839464882942</v>
      </c>
      <c r="F27" s="1">
        <v>3</v>
      </c>
      <c r="G27" s="58">
        <f>F27/F33</f>
        <v>7.8947368421052627E-2</v>
      </c>
      <c r="H27" s="20">
        <f t="shared" si="2"/>
        <v>695</v>
      </c>
      <c r="I27" s="59">
        <f>H27/H33</f>
        <v>0.17245657568238212</v>
      </c>
      <c r="N27" s="79"/>
    </row>
    <row r="28" spans="1:14" x14ac:dyDescent="0.2">
      <c r="A28" s="31" t="s">
        <v>22</v>
      </c>
      <c r="B28" s="1">
        <v>222</v>
      </c>
      <c r="C28" s="56">
        <f t="shared" si="1"/>
        <v>8.8906688025630759E-2</v>
      </c>
      <c r="D28" s="1">
        <v>246</v>
      </c>
      <c r="E28" s="58">
        <f>D28/D33</f>
        <v>0.16454849498327759</v>
      </c>
      <c r="F28" s="1">
        <v>7</v>
      </c>
      <c r="G28" s="58">
        <f>F28/F33</f>
        <v>0.18421052631578946</v>
      </c>
      <c r="H28" s="20">
        <f t="shared" si="2"/>
        <v>475</v>
      </c>
      <c r="I28" s="59">
        <f>H28/H33</f>
        <v>0.11786600496277916</v>
      </c>
      <c r="N28" s="79"/>
    </row>
    <row r="29" spans="1:14" x14ac:dyDescent="0.2">
      <c r="A29" s="31" t="s">
        <v>23</v>
      </c>
      <c r="B29" s="1">
        <v>154</v>
      </c>
      <c r="C29" s="56">
        <f t="shared" si="1"/>
        <v>6.1674008810572688E-2</v>
      </c>
      <c r="D29" s="1">
        <v>192</v>
      </c>
      <c r="E29" s="58">
        <f>D29/D33</f>
        <v>0.12842809364548494</v>
      </c>
      <c r="F29" s="1">
        <v>5</v>
      </c>
      <c r="G29" s="58">
        <f>F29/F33</f>
        <v>0.13157894736842105</v>
      </c>
      <c r="H29" s="20">
        <f t="shared" si="2"/>
        <v>351</v>
      </c>
      <c r="I29" s="59">
        <f>H29/H33</f>
        <v>8.7096774193548387E-2</v>
      </c>
      <c r="N29" s="79"/>
    </row>
    <row r="30" spans="1:14" x14ac:dyDescent="0.2">
      <c r="A30" s="31" t="s">
        <v>24</v>
      </c>
      <c r="B30" s="1">
        <v>141</v>
      </c>
      <c r="C30" s="56">
        <f t="shared" si="1"/>
        <v>5.6467761313576288E-2</v>
      </c>
      <c r="D30" s="1">
        <v>232</v>
      </c>
      <c r="E30" s="58">
        <f>D30/D33</f>
        <v>0.15518394648829431</v>
      </c>
      <c r="F30" s="1">
        <v>11</v>
      </c>
      <c r="G30" s="58">
        <f>F30/F33</f>
        <v>0.28947368421052633</v>
      </c>
      <c r="H30" s="20">
        <f t="shared" si="2"/>
        <v>384</v>
      </c>
      <c r="I30" s="59">
        <f>H30/H33</f>
        <v>9.5285359801488834E-2</v>
      </c>
    </row>
    <row r="31" spans="1:14" x14ac:dyDescent="0.2">
      <c r="A31" s="31" t="s">
        <v>25</v>
      </c>
      <c r="B31" s="1">
        <v>48</v>
      </c>
      <c r="C31" s="56">
        <f t="shared" si="1"/>
        <v>1.9223067681217461E-2</v>
      </c>
      <c r="D31" s="1">
        <v>108</v>
      </c>
      <c r="E31" s="58">
        <f>D31/D33</f>
        <v>7.2240802675585289E-2</v>
      </c>
      <c r="F31" s="1">
        <v>11</v>
      </c>
      <c r="G31" s="58">
        <f>F31/F33</f>
        <v>0.28947368421052633</v>
      </c>
      <c r="H31" s="20">
        <f t="shared" si="2"/>
        <v>167</v>
      </c>
      <c r="I31" s="59">
        <f>H31/H33</f>
        <v>4.1439205955334985E-2</v>
      </c>
    </row>
    <row r="32" spans="1:14" x14ac:dyDescent="0.2">
      <c r="A32" s="31" t="s">
        <v>26</v>
      </c>
      <c r="B32" s="1">
        <v>6</v>
      </c>
      <c r="C32" s="56">
        <f t="shared" si="1"/>
        <v>2.4028834601521826E-3</v>
      </c>
      <c r="D32" s="1">
        <v>11</v>
      </c>
      <c r="E32" s="58">
        <f>D32/D33</f>
        <v>7.3578595317725752E-3</v>
      </c>
      <c r="F32" s="1">
        <v>1</v>
      </c>
      <c r="G32" s="58">
        <f>F32/F33</f>
        <v>2.6315789473684209E-2</v>
      </c>
      <c r="H32" s="20">
        <f t="shared" si="2"/>
        <v>18</v>
      </c>
      <c r="I32" s="59">
        <f>H32/H33</f>
        <v>4.4665012406947891E-3</v>
      </c>
    </row>
    <row r="33" spans="1:10" x14ac:dyDescent="0.2">
      <c r="A33" s="32" t="s">
        <v>7</v>
      </c>
      <c r="B33" s="25">
        <f t="shared" ref="B33:G33" si="3">SUM(B23:B32)</f>
        <v>2497</v>
      </c>
      <c r="C33" s="64">
        <f t="shared" si="3"/>
        <v>1.0000000000000002</v>
      </c>
      <c r="D33" s="25">
        <f t="shared" si="3"/>
        <v>1495</v>
      </c>
      <c r="E33" s="64">
        <f t="shared" si="3"/>
        <v>1</v>
      </c>
      <c r="F33" s="25">
        <f t="shared" si="3"/>
        <v>38</v>
      </c>
      <c r="G33" s="60">
        <f t="shared" si="3"/>
        <v>1</v>
      </c>
      <c r="H33" s="20">
        <f t="shared" si="2"/>
        <v>4030</v>
      </c>
      <c r="I33" s="61">
        <f>SUM(I23:I32)</f>
        <v>1.0000000000000002</v>
      </c>
      <c r="J33" s="19"/>
    </row>
    <row r="34" spans="1:10" x14ac:dyDescent="0.2">
      <c r="A34" s="52" t="s">
        <v>27</v>
      </c>
      <c r="B34" s="53"/>
      <c r="C34" s="53"/>
      <c r="D34" s="53"/>
      <c r="E34" s="53"/>
      <c r="F34" s="54"/>
      <c r="G34" s="53"/>
      <c r="H34" s="53"/>
      <c r="I34" s="55"/>
    </row>
    <row r="35" spans="1:10" x14ac:dyDescent="0.2">
      <c r="A35" s="30" t="s">
        <v>28</v>
      </c>
      <c r="B35" s="85">
        <v>26</v>
      </c>
      <c r="C35" s="86"/>
      <c r="D35" s="85">
        <v>33.51</v>
      </c>
      <c r="E35" s="86"/>
      <c r="F35" s="85">
        <v>44.25</v>
      </c>
      <c r="G35" s="86"/>
      <c r="H35" s="85">
        <v>28.96</v>
      </c>
      <c r="I35" s="87"/>
    </row>
    <row r="36" spans="1:10" x14ac:dyDescent="0.2">
      <c r="A36" s="33" t="s">
        <v>29</v>
      </c>
      <c r="B36" s="94">
        <v>8.48</v>
      </c>
      <c r="C36" s="95"/>
      <c r="D36" s="94">
        <v>9.94</v>
      </c>
      <c r="E36" s="95"/>
      <c r="F36" s="94">
        <v>10.39</v>
      </c>
      <c r="G36" s="95"/>
      <c r="H36" s="94">
        <v>9.8699999999999992</v>
      </c>
      <c r="I36" s="96"/>
    </row>
    <row r="37" spans="1:10" x14ac:dyDescent="0.2">
      <c r="A37" s="52" t="s">
        <v>76</v>
      </c>
      <c r="B37" s="53"/>
      <c r="C37" s="53"/>
      <c r="D37" s="53"/>
      <c r="E37" s="53"/>
      <c r="F37" s="54"/>
      <c r="G37" s="53"/>
      <c r="H37" s="53"/>
      <c r="I37" s="55"/>
    </row>
    <row r="38" spans="1:10" x14ac:dyDescent="0.2">
      <c r="A38" s="31" t="s">
        <v>38</v>
      </c>
      <c r="B38" s="23">
        <v>2114</v>
      </c>
      <c r="C38" s="58">
        <f>B38/B41</f>
        <v>0.84661593912695232</v>
      </c>
      <c r="D38" s="23">
        <v>909</v>
      </c>
      <c r="E38" s="58">
        <f>D38/D41</f>
        <v>0.60802675585284283</v>
      </c>
      <c r="F38" s="1">
        <v>33</v>
      </c>
      <c r="G38" s="58">
        <f>F38/F41</f>
        <v>0.86842105263157898</v>
      </c>
      <c r="H38" s="23">
        <f>B38+D38+F38</f>
        <v>3056</v>
      </c>
      <c r="I38" s="59">
        <f>H38/H41</f>
        <v>0.75831265508684864</v>
      </c>
    </row>
    <row r="39" spans="1:10" x14ac:dyDescent="0.2">
      <c r="A39" s="31" t="s">
        <v>39</v>
      </c>
      <c r="B39" s="23">
        <v>73</v>
      </c>
      <c r="C39" s="58">
        <f>B39/B41</f>
        <v>2.923508209851822E-2</v>
      </c>
      <c r="D39" s="23">
        <v>262</v>
      </c>
      <c r="E39" s="58">
        <f>D39/D41</f>
        <v>0.17525083612040135</v>
      </c>
      <c r="F39" s="1">
        <v>2</v>
      </c>
      <c r="G39" s="58">
        <f>F39/F41</f>
        <v>5.2631578947368418E-2</v>
      </c>
      <c r="H39" s="23">
        <f>B39+D39+F39</f>
        <v>337</v>
      </c>
      <c r="I39" s="59">
        <f>H39/H41</f>
        <v>8.3622828784119113E-2</v>
      </c>
    </row>
    <row r="40" spans="1:10" x14ac:dyDescent="0.2">
      <c r="A40" s="31" t="s">
        <v>40</v>
      </c>
      <c r="B40" s="1">
        <v>310</v>
      </c>
      <c r="C40" s="58">
        <f>B40/B41</f>
        <v>0.12414897877452943</v>
      </c>
      <c r="D40" s="1">
        <v>324</v>
      </c>
      <c r="E40" s="58">
        <f>D40/D41</f>
        <v>0.21672240802675585</v>
      </c>
      <c r="F40" s="1">
        <v>3</v>
      </c>
      <c r="G40" s="58">
        <f>F40/F41</f>
        <v>7.8947368421052627E-2</v>
      </c>
      <c r="H40" s="23">
        <f>B40+D40+F40</f>
        <v>637</v>
      </c>
      <c r="I40" s="59">
        <f>H40/H41</f>
        <v>0.15806451612903225</v>
      </c>
    </row>
    <row r="41" spans="1:10" x14ac:dyDescent="0.2">
      <c r="A41" s="32" t="s">
        <v>7</v>
      </c>
      <c r="B41" s="25">
        <f t="shared" ref="B41:I41" si="4">SUM(B38:B40)</f>
        <v>2497</v>
      </c>
      <c r="C41" s="60">
        <f t="shared" si="4"/>
        <v>1</v>
      </c>
      <c r="D41" s="25">
        <f t="shared" si="4"/>
        <v>1495</v>
      </c>
      <c r="E41" s="60">
        <f t="shared" si="4"/>
        <v>1</v>
      </c>
      <c r="F41" s="26">
        <f t="shared" si="4"/>
        <v>38</v>
      </c>
      <c r="G41" s="60">
        <f t="shared" si="4"/>
        <v>1</v>
      </c>
      <c r="H41" s="25">
        <f t="shared" si="4"/>
        <v>4030</v>
      </c>
      <c r="I41" s="61">
        <f t="shared" si="4"/>
        <v>1</v>
      </c>
    </row>
    <row r="42" spans="1:10" x14ac:dyDescent="0.2">
      <c r="A42" s="52" t="s">
        <v>60</v>
      </c>
      <c r="B42" s="53"/>
      <c r="C42" s="53"/>
      <c r="D42" s="53"/>
      <c r="E42" s="53"/>
      <c r="F42" s="54"/>
      <c r="G42" s="53"/>
      <c r="H42" s="53"/>
      <c r="I42" s="55"/>
    </row>
    <row r="43" spans="1:10" x14ac:dyDescent="0.2">
      <c r="A43" s="30" t="s">
        <v>31</v>
      </c>
      <c r="B43" s="20">
        <v>1645</v>
      </c>
      <c r="C43" s="65">
        <f>B43/B45</f>
        <v>0.65879054865839004</v>
      </c>
      <c r="D43" s="20">
        <v>419</v>
      </c>
      <c r="E43" s="65">
        <f>D43/D45</f>
        <v>0.28026755852842811</v>
      </c>
      <c r="F43" s="21">
        <v>2</v>
      </c>
      <c r="G43" s="65">
        <f>F43/F45</f>
        <v>5.2631578947368418E-2</v>
      </c>
      <c r="H43" s="20">
        <f>B43+D43+F43</f>
        <v>2066</v>
      </c>
      <c r="I43" s="57">
        <f>H43/H45</f>
        <v>0.51265508684863526</v>
      </c>
    </row>
    <row r="44" spans="1:10" x14ac:dyDescent="0.2">
      <c r="A44" s="31" t="s">
        <v>32</v>
      </c>
      <c r="B44" s="23">
        <v>852</v>
      </c>
      <c r="C44" s="58">
        <f>B44/B45</f>
        <v>0.34120945134160996</v>
      </c>
      <c r="D44" s="23">
        <v>1076</v>
      </c>
      <c r="E44" s="58">
        <f>D44/D45</f>
        <v>0.71973244147157189</v>
      </c>
      <c r="F44" s="1">
        <v>36</v>
      </c>
      <c r="G44" s="58">
        <f>F44/F45</f>
        <v>0.94736842105263153</v>
      </c>
      <c r="H44" s="20">
        <f>B44+D44+F44</f>
        <v>1964</v>
      </c>
      <c r="I44" s="59">
        <f>H44/H45</f>
        <v>0.48734491315136474</v>
      </c>
    </row>
    <row r="45" spans="1:10" x14ac:dyDescent="0.2">
      <c r="A45" s="32" t="s">
        <v>7</v>
      </c>
      <c r="B45" s="25">
        <f t="shared" ref="B45:G45" si="5">SUM(B43:B44)</f>
        <v>2497</v>
      </c>
      <c r="C45" s="66">
        <f t="shared" si="5"/>
        <v>1</v>
      </c>
      <c r="D45" s="25">
        <f t="shared" si="5"/>
        <v>1495</v>
      </c>
      <c r="E45" s="66">
        <f t="shared" si="5"/>
        <v>1</v>
      </c>
      <c r="F45" s="25">
        <f t="shared" si="5"/>
        <v>38</v>
      </c>
      <c r="G45" s="66">
        <f t="shared" si="5"/>
        <v>1</v>
      </c>
      <c r="H45" s="20">
        <f>B45+D45+F45</f>
        <v>4030</v>
      </c>
      <c r="I45" s="67">
        <f>SUM(I43:I44)</f>
        <v>1</v>
      </c>
    </row>
    <row r="46" spans="1:10" ht="12.75" customHeight="1" x14ac:dyDescent="0.2">
      <c r="A46" s="52" t="s">
        <v>61</v>
      </c>
      <c r="B46" s="53"/>
      <c r="C46" s="53"/>
      <c r="D46" s="53"/>
      <c r="E46" s="53"/>
      <c r="F46" s="54"/>
      <c r="G46" s="53"/>
      <c r="H46" s="53"/>
      <c r="I46" s="55"/>
    </row>
    <row r="47" spans="1:10" ht="12.75" customHeight="1" x14ac:dyDescent="0.2">
      <c r="A47" s="30" t="s">
        <v>47</v>
      </c>
      <c r="B47" s="20">
        <v>697</v>
      </c>
      <c r="C47" s="65">
        <f>B47/B49</f>
        <v>0.27913496195434523</v>
      </c>
      <c r="D47" s="21">
        <v>721</v>
      </c>
      <c r="E47" s="65">
        <f>D47/D49</f>
        <v>0.48227424749163877</v>
      </c>
      <c r="F47" s="21">
        <v>0</v>
      </c>
      <c r="G47" s="65">
        <f>F47/F49</f>
        <v>0</v>
      </c>
      <c r="H47" s="20">
        <f>B47+D47+F47</f>
        <v>1418</v>
      </c>
      <c r="I47" s="57">
        <f>H47/H49</f>
        <v>0.35186104218362285</v>
      </c>
    </row>
    <row r="48" spans="1:10" ht="12.75" customHeight="1" x14ac:dyDescent="0.2">
      <c r="A48" s="31" t="s">
        <v>48</v>
      </c>
      <c r="B48" s="23">
        <v>1800</v>
      </c>
      <c r="C48" s="58">
        <f>B48/B49</f>
        <v>0.72086503804565483</v>
      </c>
      <c r="D48" s="23">
        <v>774</v>
      </c>
      <c r="E48" s="58">
        <f>D48/D49</f>
        <v>0.51772575250836117</v>
      </c>
      <c r="F48" s="1">
        <v>38</v>
      </c>
      <c r="G48" s="58">
        <f>F48/F49</f>
        <v>1</v>
      </c>
      <c r="H48" s="20">
        <f>B48+D48+F48</f>
        <v>2612</v>
      </c>
      <c r="I48" s="59">
        <f>H48/H49</f>
        <v>0.6481389578163772</v>
      </c>
    </row>
    <row r="49" spans="1:11" ht="12.75" customHeight="1" x14ac:dyDescent="0.2">
      <c r="A49" s="32" t="s">
        <v>7</v>
      </c>
      <c r="B49" s="25">
        <f t="shared" ref="B49:G49" si="6">SUM(B47:B48)</f>
        <v>2497</v>
      </c>
      <c r="C49" s="66">
        <f t="shared" si="6"/>
        <v>1</v>
      </c>
      <c r="D49" s="25">
        <f t="shared" si="6"/>
        <v>1495</v>
      </c>
      <c r="E49" s="66">
        <f t="shared" si="6"/>
        <v>1</v>
      </c>
      <c r="F49" s="25">
        <f t="shared" si="6"/>
        <v>38</v>
      </c>
      <c r="G49" s="66">
        <f t="shared" si="6"/>
        <v>1</v>
      </c>
      <c r="H49" s="20">
        <f>B49+D49+F49</f>
        <v>4030</v>
      </c>
      <c r="I49" s="61">
        <f>SUM(I47:I48)</f>
        <v>1</v>
      </c>
    </row>
    <row r="50" spans="1:11" ht="12.75" customHeight="1" x14ac:dyDescent="0.2">
      <c r="A50" s="52" t="s">
        <v>34</v>
      </c>
      <c r="B50" s="69"/>
      <c r="C50" s="69"/>
      <c r="D50" s="69"/>
      <c r="E50" s="69"/>
      <c r="F50" s="70"/>
      <c r="G50" s="69"/>
      <c r="H50" s="69"/>
      <c r="I50" s="71"/>
    </row>
    <row r="51" spans="1:11" ht="12.75" customHeight="1" x14ac:dyDescent="0.2">
      <c r="A51" s="72" t="s">
        <v>33</v>
      </c>
      <c r="B51" s="117">
        <v>1960.7</v>
      </c>
      <c r="C51" s="118"/>
      <c r="D51" s="119">
        <v>874.2</v>
      </c>
      <c r="E51" s="120"/>
      <c r="F51" s="117">
        <v>15.3</v>
      </c>
      <c r="G51" s="118"/>
      <c r="H51" s="119">
        <v>2850.2</v>
      </c>
      <c r="I51" s="121"/>
      <c r="K51" s="80"/>
    </row>
    <row r="52" spans="1:11" x14ac:dyDescent="0.2">
      <c r="A52" s="52" t="s">
        <v>66</v>
      </c>
      <c r="B52" s="53"/>
      <c r="C52" s="53"/>
      <c r="D52" s="53"/>
      <c r="E52" s="53"/>
      <c r="F52" s="54"/>
      <c r="G52" s="53"/>
      <c r="H52" s="53"/>
      <c r="I52" s="55"/>
    </row>
    <row r="53" spans="1:11" x14ac:dyDescent="0.2">
      <c r="A53" s="73" t="s">
        <v>64</v>
      </c>
      <c r="B53" s="20">
        <v>2439</v>
      </c>
      <c r="C53" s="65">
        <f>B53/B55</f>
        <v>0.97677212655186219</v>
      </c>
      <c r="D53" s="20">
        <v>1353</v>
      </c>
      <c r="E53" s="65">
        <f>D53/D55</f>
        <v>0.90501672240802677</v>
      </c>
      <c r="F53" s="21">
        <v>38</v>
      </c>
      <c r="G53" s="65">
        <f>F53/F55</f>
        <v>1</v>
      </c>
      <c r="H53" s="20">
        <f>B53+D53+F53</f>
        <v>3830</v>
      </c>
      <c r="I53" s="57">
        <f>H53/H55</f>
        <v>0.95037220843672454</v>
      </c>
    </row>
    <row r="54" spans="1:11" x14ac:dyDescent="0.2">
      <c r="A54" s="74" t="s">
        <v>65</v>
      </c>
      <c r="B54" s="23">
        <v>58</v>
      </c>
      <c r="C54" s="58">
        <f>B54/B55</f>
        <v>2.3227873448137766E-2</v>
      </c>
      <c r="D54" s="23">
        <v>142</v>
      </c>
      <c r="E54" s="58">
        <f>D54/D55</f>
        <v>9.4983277591973239E-2</v>
      </c>
      <c r="F54" s="1">
        <v>0</v>
      </c>
      <c r="G54" s="58">
        <f>F54/F55</f>
        <v>0</v>
      </c>
      <c r="H54" s="20">
        <f>B54+D54+F54</f>
        <v>200</v>
      </c>
      <c r="I54" s="59">
        <f>H54/H55</f>
        <v>4.9627791563275438E-2</v>
      </c>
    </row>
    <row r="55" spans="1:11" ht="13.5" thickBot="1" x14ac:dyDescent="0.25">
      <c r="A55" s="75" t="s">
        <v>7</v>
      </c>
      <c r="B55" s="76">
        <f t="shared" ref="B55:G55" si="7">SUM(B53:B54)</f>
        <v>2497</v>
      </c>
      <c r="C55" s="77">
        <f t="shared" si="7"/>
        <v>1</v>
      </c>
      <c r="D55" s="76">
        <f t="shared" si="7"/>
        <v>1495</v>
      </c>
      <c r="E55" s="77">
        <f t="shared" si="7"/>
        <v>1</v>
      </c>
      <c r="F55" s="76">
        <f t="shared" si="7"/>
        <v>38</v>
      </c>
      <c r="G55" s="77">
        <f t="shared" si="7"/>
        <v>1</v>
      </c>
      <c r="H55" s="76">
        <f>B55+D55+F55</f>
        <v>4030</v>
      </c>
      <c r="I55" s="78">
        <f>SUM(I53:I54)</f>
        <v>1</v>
      </c>
    </row>
    <row r="56" spans="1:11" ht="15" customHeight="1" thickTop="1" x14ac:dyDescent="0.2"/>
    <row r="57" spans="1:11" ht="15" customHeight="1" x14ac:dyDescent="0.2">
      <c r="A57" s="81" t="s">
        <v>77</v>
      </c>
      <c r="B57" s="81"/>
      <c r="C57" s="81"/>
      <c r="D57" s="81"/>
      <c r="E57" s="81"/>
      <c r="F57" s="82"/>
      <c r="G57" s="81"/>
      <c r="H57" s="81"/>
      <c r="I57" s="81"/>
    </row>
    <row r="58" spans="1:11" ht="37.9" customHeight="1" x14ac:dyDescent="0.2">
      <c r="A58" s="105" t="s">
        <v>78</v>
      </c>
      <c r="B58" s="105"/>
      <c r="C58" s="105"/>
      <c r="D58" s="105"/>
      <c r="E58" s="105"/>
      <c r="F58" s="105"/>
      <c r="G58" s="105"/>
      <c r="H58" s="105"/>
      <c r="I58" s="105"/>
    </row>
    <row r="59" spans="1:11" ht="28.15" hidden="1" customHeight="1" x14ac:dyDescent="0.2">
      <c r="A59" s="97" t="s">
        <v>79</v>
      </c>
      <c r="B59" s="97"/>
      <c r="C59" s="97"/>
      <c r="D59" s="97"/>
      <c r="E59" s="97"/>
      <c r="F59" s="97"/>
      <c r="G59" s="97"/>
      <c r="H59" s="97"/>
      <c r="I59" s="97"/>
    </row>
    <row r="60" spans="1:11" ht="16.149999999999999" customHeight="1" x14ac:dyDescent="0.2">
      <c r="A60" s="93" t="s">
        <v>36</v>
      </c>
      <c r="B60" s="93"/>
      <c r="C60" s="93"/>
      <c r="D60" s="93"/>
      <c r="E60" s="93"/>
      <c r="F60" s="93"/>
      <c r="G60" s="93"/>
      <c r="H60" s="93"/>
      <c r="I60" s="93"/>
    </row>
    <row r="61" spans="1:11" x14ac:dyDescent="0.2">
      <c r="G61" s="106"/>
      <c r="H61" s="107"/>
      <c r="I61" s="107"/>
    </row>
    <row r="62" spans="1:11" x14ac:dyDescent="0.2">
      <c r="G62" s="107"/>
      <c r="H62" s="107"/>
      <c r="I62" s="107"/>
    </row>
  </sheetData>
  <mergeCells count="23">
    <mergeCell ref="A59:I59"/>
    <mergeCell ref="G61:I61"/>
    <mergeCell ref="G62:I62"/>
    <mergeCell ref="B51:C51"/>
    <mergeCell ref="D51:E51"/>
    <mergeCell ref="F51:G51"/>
    <mergeCell ref="H51:I51"/>
    <mergeCell ref="A58:I58"/>
    <mergeCell ref="A60:I60"/>
    <mergeCell ref="B35:C35"/>
    <mergeCell ref="D35:E35"/>
    <mergeCell ref="F35:G35"/>
    <mergeCell ref="H35:I35"/>
    <mergeCell ref="B36:C36"/>
    <mergeCell ref="D36:E36"/>
    <mergeCell ref="F36:G36"/>
    <mergeCell ref="H36:I36"/>
    <mergeCell ref="A2:I2"/>
    <mergeCell ref="A3:I3"/>
    <mergeCell ref="B5:C5"/>
    <mergeCell ref="D5:E5"/>
    <mergeCell ref="F5:G5"/>
    <mergeCell ref="H5:I5"/>
  </mergeCells>
  <pageMargins left="0.7" right="0.45" top="0.75" bottom="0.5" header="0.3" footer="0.3"/>
  <pageSetup scale="8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62"/>
  <sheetViews>
    <sheetView topLeftCell="A16" zoomScaleNormal="100" workbookViewId="0">
      <selection activeCell="A59" sqref="A59:XFD59"/>
    </sheetView>
  </sheetViews>
  <sheetFormatPr defaultRowHeight="12.75" x14ac:dyDescent="0.2"/>
  <cols>
    <col min="1" max="1" width="35" customWidth="1"/>
    <col min="2" max="3" width="7.5703125" customWidth="1"/>
    <col min="4" max="4" width="6.7109375" customWidth="1"/>
    <col min="6" max="6" width="6.7109375" style="2" customWidth="1"/>
    <col min="8" max="8" width="7.28515625" customWidth="1"/>
    <col min="9" max="9" width="8" customWidth="1"/>
  </cols>
  <sheetData>
    <row r="2" spans="1:9" ht="15.75" x14ac:dyDescent="0.25">
      <c r="A2" s="88" t="s">
        <v>69</v>
      </c>
      <c r="B2" s="88"/>
      <c r="C2" s="88"/>
      <c r="D2" s="88"/>
      <c r="E2" s="88"/>
      <c r="F2" s="88"/>
      <c r="G2" s="88"/>
      <c r="H2" s="88"/>
      <c r="I2" s="88"/>
    </row>
    <row r="3" spans="1:9" ht="15.75" x14ac:dyDescent="0.25">
      <c r="A3" s="88" t="s">
        <v>80</v>
      </c>
      <c r="B3" s="88"/>
      <c r="C3" s="88"/>
      <c r="D3" s="88"/>
      <c r="E3" s="88"/>
      <c r="F3" s="88"/>
      <c r="G3" s="88"/>
      <c r="H3" s="88"/>
      <c r="I3" s="88"/>
    </row>
    <row r="4" spans="1:9" ht="13.5" thickBot="1" x14ac:dyDescent="0.25"/>
    <row r="5" spans="1:9" ht="13.5" thickTop="1" x14ac:dyDescent="0.2">
      <c r="A5" s="46"/>
      <c r="B5" s="113" t="s">
        <v>0</v>
      </c>
      <c r="C5" s="114"/>
      <c r="D5" s="115" t="s">
        <v>43</v>
      </c>
      <c r="E5" s="114"/>
      <c r="F5" s="113" t="s">
        <v>3</v>
      </c>
      <c r="G5" s="114"/>
      <c r="H5" s="113" t="s">
        <v>37</v>
      </c>
      <c r="I5" s="116"/>
    </row>
    <row r="6" spans="1:9" x14ac:dyDescent="0.2">
      <c r="A6" s="47"/>
      <c r="B6" s="48" t="s">
        <v>1</v>
      </c>
      <c r="C6" s="49" t="s">
        <v>2</v>
      </c>
      <c r="D6" s="48" t="s">
        <v>1</v>
      </c>
      <c r="E6" s="49" t="s">
        <v>2</v>
      </c>
      <c r="F6" s="50" t="s">
        <v>1</v>
      </c>
      <c r="G6" s="49" t="s">
        <v>2</v>
      </c>
      <c r="H6" s="48" t="s">
        <v>1</v>
      </c>
      <c r="I6" s="51" t="s">
        <v>2</v>
      </c>
    </row>
    <row r="7" spans="1:9" x14ac:dyDescent="0.2">
      <c r="A7" s="52" t="s">
        <v>4</v>
      </c>
      <c r="B7" s="53"/>
      <c r="C7" s="53"/>
      <c r="D7" s="53"/>
      <c r="E7" s="53"/>
      <c r="F7" s="54"/>
      <c r="G7" s="53"/>
      <c r="H7" s="53"/>
      <c r="I7" s="55"/>
    </row>
    <row r="8" spans="1:9" x14ac:dyDescent="0.2">
      <c r="A8" s="30" t="s">
        <v>5</v>
      </c>
      <c r="B8" s="20">
        <v>1149</v>
      </c>
      <c r="C8" s="56">
        <f>B8/B10</f>
        <v>0.47090163934426227</v>
      </c>
      <c r="D8" s="20">
        <v>664</v>
      </c>
      <c r="E8" s="56">
        <f>D8/D10</f>
        <v>0.47838616714697407</v>
      </c>
      <c r="F8" s="21">
        <v>29</v>
      </c>
      <c r="G8" s="56">
        <f>F8/F10</f>
        <v>0.57999999999999996</v>
      </c>
      <c r="H8" s="20">
        <f>B8+D8+F8</f>
        <v>1842</v>
      </c>
      <c r="I8" s="57">
        <f>H8/H10</f>
        <v>0.47498710675605982</v>
      </c>
    </row>
    <row r="9" spans="1:9" x14ac:dyDescent="0.2">
      <c r="A9" s="31" t="s">
        <v>6</v>
      </c>
      <c r="B9" s="23">
        <v>1291</v>
      </c>
      <c r="C9" s="58">
        <f>B9/B10</f>
        <v>0.52909836065573768</v>
      </c>
      <c r="D9" s="23">
        <v>724</v>
      </c>
      <c r="E9" s="58">
        <f>D9/D10</f>
        <v>0.52161383285302598</v>
      </c>
      <c r="F9" s="1">
        <v>21</v>
      </c>
      <c r="G9" s="58">
        <f>F9/F10</f>
        <v>0.42</v>
      </c>
      <c r="H9" s="23">
        <f>B9+D9+F9</f>
        <v>2036</v>
      </c>
      <c r="I9" s="59">
        <f>H9/H10</f>
        <v>0.52501289324394018</v>
      </c>
    </row>
    <row r="10" spans="1:9" x14ac:dyDescent="0.2">
      <c r="A10" s="32" t="s">
        <v>7</v>
      </c>
      <c r="B10" s="25">
        <f>SUM(B8:B9)</f>
        <v>2440</v>
      </c>
      <c r="C10" s="60">
        <f>SUM(C8:C9)</f>
        <v>1</v>
      </c>
      <c r="D10" s="25">
        <f>D8+D9</f>
        <v>1388</v>
      </c>
      <c r="E10" s="60">
        <f>SUM(E8:E9)</f>
        <v>1</v>
      </c>
      <c r="F10" s="26">
        <f>SUM(F8:F9)</f>
        <v>50</v>
      </c>
      <c r="G10" s="60">
        <f>SUM(G8:G9)</f>
        <v>1</v>
      </c>
      <c r="H10" s="25">
        <f>B10+D10+F10</f>
        <v>3878</v>
      </c>
      <c r="I10" s="61">
        <f>SUM(I8:I9)</f>
        <v>1</v>
      </c>
    </row>
    <row r="11" spans="1:9" x14ac:dyDescent="0.2">
      <c r="A11" s="52" t="s">
        <v>8</v>
      </c>
      <c r="B11" s="53"/>
      <c r="C11" s="53"/>
      <c r="D11" s="53"/>
      <c r="E11" s="53"/>
      <c r="F11" s="53"/>
      <c r="G11" s="53"/>
      <c r="H11" s="53"/>
      <c r="I11" s="55"/>
    </row>
    <row r="12" spans="1:9" x14ac:dyDescent="0.2">
      <c r="A12" s="30" t="s">
        <v>52</v>
      </c>
      <c r="B12" s="21">
        <v>4</v>
      </c>
      <c r="C12" s="56">
        <f>B12/B21</f>
        <v>1.639344262295082E-3</v>
      </c>
      <c r="D12" s="21">
        <v>0</v>
      </c>
      <c r="E12" s="56">
        <f>D12/D21</f>
        <v>0</v>
      </c>
      <c r="F12" s="21">
        <v>0</v>
      </c>
      <c r="G12" s="56">
        <f>F12/F21</f>
        <v>0</v>
      </c>
      <c r="H12" s="20">
        <f t="shared" ref="H12:H20" si="0">B12+D12+F12</f>
        <v>4</v>
      </c>
      <c r="I12" s="57">
        <f>H12/H21</f>
        <v>1.0314595152140279E-3</v>
      </c>
    </row>
    <row r="13" spans="1:9" x14ac:dyDescent="0.2">
      <c r="A13" s="31" t="s">
        <v>12</v>
      </c>
      <c r="B13" s="1">
        <v>98</v>
      </c>
      <c r="C13" s="58">
        <f>B13/B21</f>
        <v>4.0163934426229508E-2</v>
      </c>
      <c r="D13" s="1">
        <v>76</v>
      </c>
      <c r="E13" s="58">
        <f>D13/D21</f>
        <v>5.4755043227665709E-2</v>
      </c>
      <c r="F13" s="1">
        <v>1</v>
      </c>
      <c r="G13" s="58">
        <f>F13/F21</f>
        <v>0.02</v>
      </c>
      <c r="H13" s="23">
        <f t="shared" si="0"/>
        <v>175</v>
      </c>
      <c r="I13" s="59">
        <f>H13/H21</f>
        <v>4.5126353790613721E-2</v>
      </c>
    </row>
    <row r="14" spans="1:9" x14ac:dyDescent="0.2">
      <c r="A14" s="31" t="s">
        <v>53</v>
      </c>
      <c r="B14" s="1">
        <v>320</v>
      </c>
      <c r="C14" s="58">
        <f>B14/B21</f>
        <v>0.13114754098360656</v>
      </c>
      <c r="D14" s="1">
        <v>136</v>
      </c>
      <c r="E14" s="58">
        <f>D14/D21</f>
        <v>9.7982708933717577E-2</v>
      </c>
      <c r="F14" s="1">
        <v>10</v>
      </c>
      <c r="G14" s="58">
        <f>F14/F21</f>
        <v>0.2</v>
      </c>
      <c r="H14" s="23">
        <f t="shared" si="0"/>
        <v>466</v>
      </c>
      <c r="I14" s="59">
        <f>H14/H21</f>
        <v>0.12016503352243424</v>
      </c>
    </row>
    <row r="15" spans="1:9" x14ac:dyDescent="0.2">
      <c r="A15" s="31" t="s">
        <v>54</v>
      </c>
      <c r="B15" s="1">
        <v>257</v>
      </c>
      <c r="C15" s="58">
        <f>B15/B21</f>
        <v>0.10532786885245901</v>
      </c>
      <c r="D15" s="1">
        <v>76</v>
      </c>
      <c r="E15" s="58">
        <f>D15/D21</f>
        <v>5.4755043227665709E-2</v>
      </c>
      <c r="F15" s="1">
        <v>4</v>
      </c>
      <c r="G15" s="58">
        <f>F15/F21</f>
        <v>0.08</v>
      </c>
      <c r="H15" s="23">
        <f t="shared" si="0"/>
        <v>337</v>
      </c>
      <c r="I15" s="59">
        <f>H15/H21</f>
        <v>8.6900464156781848E-2</v>
      </c>
    </row>
    <row r="16" spans="1:9" x14ac:dyDescent="0.2">
      <c r="A16" s="31" t="s">
        <v>55</v>
      </c>
      <c r="B16" s="1">
        <v>2</v>
      </c>
      <c r="C16" s="58">
        <f>B16/B21</f>
        <v>8.1967213114754098E-4</v>
      </c>
      <c r="D16" s="1">
        <v>1</v>
      </c>
      <c r="E16" s="58">
        <f>D16/D21</f>
        <v>7.2046109510086451E-4</v>
      </c>
      <c r="F16" s="1">
        <v>0</v>
      </c>
      <c r="G16" s="58">
        <f>F16/F21</f>
        <v>0</v>
      </c>
      <c r="H16" s="23">
        <f t="shared" si="0"/>
        <v>3</v>
      </c>
      <c r="I16" s="59">
        <f>H16/H21</f>
        <v>7.7359463641052091E-4</v>
      </c>
    </row>
    <row r="17" spans="1:14" x14ac:dyDescent="0.2">
      <c r="A17" s="31" t="s">
        <v>14</v>
      </c>
      <c r="B17" s="23">
        <v>1573</v>
      </c>
      <c r="C17" s="58">
        <f>B17/B21</f>
        <v>0.64467213114754096</v>
      </c>
      <c r="D17" s="23">
        <v>858</v>
      </c>
      <c r="E17" s="58">
        <f>D17/D21</f>
        <v>0.61815561959654175</v>
      </c>
      <c r="F17" s="1">
        <v>32</v>
      </c>
      <c r="G17" s="58">
        <f>F17/F21</f>
        <v>0.64</v>
      </c>
      <c r="H17" s="23">
        <f t="shared" si="0"/>
        <v>2463</v>
      </c>
      <c r="I17" s="59">
        <f>H17/H21</f>
        <v>0.63512119649303767</v>
      </c>
    </row>
    <row r="18" spans="1:14" x14ac:dyDescent="0.2">
      <c r="A18" s="31" t="s">
        <v>56</v>
      </c>
      <c r="B18" s="23">
        <v>91</v>
      </c>
      <c r="C18" s="58">
        <f>B18/B21</f>
        <v>3.7295081967213116E-2</v>
      </c>
      <c r="D18" s="23">
        <v>35</v>
      </c>
      <c r="E18" s="58">
        <f>D18/D21</f>
        <v>2.5216138328530261E-2</v>
      </c>
      <c r="F18" s="1">
        <v>0</v>
      </c>
      <c r="G18" s="58">
        <f>F18/F21</f>
        <v>0</v>
      </c>
      <c r="H18" s="23">
        <f t="shared" si="0"/>
        <v>126</v>
      </c>
      <c r="I18" s="59">
        <f>H18/H21</f>
        <v>3.2490974729241874E-2</v>
      </c>
    </row>
    <row r="19" spans="1:14" x14ac:dyDescent="0.2">
      <c r="A19" s="84" t="s">
        <v>82</v>
      </c>
      <c r="B19" s="1">
        <v>59</v>
      </c>
      <c r="C19" s="58">
        <f>B19/B21</f>
        <v>2.418032786885246E-2</v>
      </c>
      <c r="D19" s="1">
        <v>187</v>
      </c>
      <c r="E19" s="58">
        <f>D19/D21</f>
        <v>0.13472622478386168</v>
      </c>
      <c r="F19" s="1">
        <v>3</v>
      </c>
      <c r="G19" s="58">
        <f>F19/F21</f>
        <v>0.06</v>
      </c>
      <c r="H19" s="23">
        <f t="shared" si="0"/>
        <v>249</v>
      </c>
      <c r="I19" s="59">
        <f>H19/H21</f>
        <v>6.4208354822073238E-2</v>
      </c>
    </row>
    <row r="20" spans="1:14" x14ac:dyDescent="0.2">
      <c r="A20" s="62" t="s">
        <v>58</v>
      </c>
      <c r="B20" s="26">
        <v>36</v>
      </c>
      <c r="C20" s="58">
        <f>B20/B21</f>
        <v>1.4754098360655738E-2</v>
      </c>
      <c r="D20" s="26">
        <v>19</v>
      </c>
      <c r="E20" s="58">
        <f>D20/D21</f>
        <v>1.3688760806916427E-2</v>
      </c>
      <c r="F20" s="26">
        <v>0</v>
      </c>
      <c r="G20" s="58">
        <f>F20/F21</f>
        <v>0</v>
      </c>
      <c r="H20" s="25">
        <f t="shared" si="0"/>
        <v>55</v>
      </c>
      <c r="I20" s="61">
        <f>H20/H21</f>
        <v>1.4182568334192883E-2</v>
      </c>
    </row>
    <row r="21" spans="1:14" x14ac:dyDescent="0.2">
      <c r="A21" s="32" t="s">
        <v>7</v>
      </c>
      <c r="B21" s="25">
        <f>SUM(B12:B20)</f>
        <v>2440</v>
      </c>
      <c r="C21" s="60">
        <f>SUM(C12:C20)</f>
        <v>1</v>
      </c>
      <c r="D21" s="25">
        <f>SUM(D12:D20)</f>
        <v>1388</v>
      </c>
      <c r="E21" s="60">
        <f>SUM(E12:E20)</f>
        <v>1</v>
      </c>
      <c r="F21" s="26">
        <f>SUM(F12:F20)</f>
        <v>50</v>
      </c>
      <c r="G21" s="60">
        <f>SUM(G12:G19)</f>
        <v>1</v>
      </c>
      <c r="H21" s="25">
        <f>SUM(H12:H20)</f>
        <v>3878</v>
      </c>
      <c r="I21" s="61">
        <f>SUM(I12:I20)</f>
        <v>1</v>
      </c>
    </row>
    <row r="22" spans="1:14" x14ac:dyDescent="0.2">
      <c r="A22" s="52" t="s">
        <v>16</v>
      </c>
      <c r="B22" s="53"/>
      <c r="C22" s="53"/>
      <c r="D22" s="53"/>
      <c r="E22" s="53"/>
      <c r="F22" s="53"/>
      <c r="G22" s="53"/>
      <c r="H22" s="53"/>
      <c r="I22" s="55"/>
    </row>
    <row r="23" spans="1:14" x14ac:dyDescent="0.2">
      <c r="A23" s="63" t="s">
        <v>17</v>
      </c>
      <c r="B23" s="21">
        <v>11</v>
      </c>
      <c r="C23" s="56">
        <f t="shared" ref="C23:C32" si="1">B23/$B$33</f>
        <v>4.5081967213114757E-3</v>
      </c>
      <c r="D23" s="21">
        <v>0</v>
      </c>
      <c r="E23" s="56">
        <f>D23/D33</f>
        <v>0</v>
      </c>
      <c r="F23" s="21">
        <v>0</v>
      </c>
      <c r="G23" s="56">
        <f>F23/F33</f>
        <v>0</v>
      </c>
      <c r="H23" s="20">
        <f t="shared" ref="H23:H33" si="2">B23+D23+F23</f>
        <v>11</v>
      </c>
      <c r="I23" s="57">
        <f>H23/H33</f>
        <v>2.8365136668385767E-3</v>
      </c>
    </row>
    <row r="24" spans="1:14" x14ac:dyDescent="0.2">
      <c r="A24" s="31" t="s">
        <v>18</v>
      </c>
      <c r="B24" s="1">
        <v>422</v>
      </c>
      <c r="C24" s="56">
        <f t="shared" si="1"/>
        <v>0.17295081967213113</v>
      </c>
      <c r="D24" s="1">
        <v>1</v>
      </c>
      <c r="E24" s="58">
        <f>D24/D33</f>
        <v>7.2046109510086451E-4</v>
      </c>
      <c r="F24" s="1">
        <v>0</v>
      </c>
      <c r="G24" s="58">
        <f>F24/F33</f>
        <v>0</v>
      </c>
      <c r="H24" s="23">
        <f t="shared" si="2"/>
        <v>423</v>
      </c>
      <c r="I24" s="59">
        <f>H24/H33</f>
        <v>0.10907684373388345</v>
      </c>
    </row>
    <row r="25" spans="1:14" x14ac:dyDescent="0.2">
      <c r="A25" s="31" t="s">
        <v>19</v>
      </c>
      <c r="B25" s="1">
        <v>656</v>
      </c>
      <c r="C25" s="56">
        <f t="shared" si="1"/>
        <v>0.26885245901639343</v>
      </c>
      <c r="D25" s="1">
        <v>14</v>
      </c>
      <c r="E25" s="58">
        <f>D25/D33</f>
        <v>1.0086455331412104E-2</v>
      </c>
      <c r="F25" s="1">
        <v>0</v>
      </c>
      <c r="G25" s="58">
        <f>F25/F33</f>
        <v>0</v>
      </c>
      <c r="H25" s="20">
        <f t="shared" si="2"/>
        <v>670</v>
      </c>
      <c r="I25" s="59">
        <f>H25/H33</f>
        <v>0.17276946879834967</v>
      </c>
    </row>
    <row r="26" spans="1:14" x14ac:dyDescent="0.2">
      <c r="A26" s="31" t="s">
        <v>20</v>
      </c>
      <c r="B26" s="1">
        <v>480</v>
      </c>
      <c r="C26" s="56">
        <f t="shared" si="1"/>
        <v>0.19672131147540983</v>
      </c>
      <c r="D26" s="1">
        <v>303</v>
      </c>
      <c r="E26" s="58">
        <f>D26/D33</f>
        <v>0.21829971181556196</v>
      </c>
      <c r="F26" s="1">
        <v>0</v>
      </c>
      <c r="G26" s="58">
        <f>F26/F33</f>
        <v>0</v>
      </c>
      <c r="H26" s="20">
        <f t="shared" si="2"/>
        <v>783</v>
      </c>
      <c r="I26" s="59">
        <f>H26/H33</f>
        <v>0.20190820010314595</v>
      </c>
    </row>
    <row r="27" spans="1:14" x14ac:dyDescent="0.2">
      <c r="A27" s="31" t="s">
        <v>21</v>
      </c>
      <c r="B27" s="1">
        <v>327</v>
      </c>
      <c r="C27" s="56">
        <f t="shared" si="1"/>
        <v>0.13401639344262295</v>
      </c>
      <c r="D27" s="1">
        <v>338</v>
      </c>
      <c r="E27" s="58">
        <f>D27/D33</f>
        <v>0.24351585014409222</v>
      </c>
      <c r="F27" s="1">
        <v>2</v>
      </c>
      <c r="G27" s="58">
        <f>F27/F33</f>
        <v>0.04</v>
      </c>
      <c r="H27" s="20">
        <f t="shared" si="2"/>
        <v>667</v>
      </c>
      <c r="I27" s="59">
        <f>H27/H33</f>
        <v>0.17199587416193915</v>
      </c>
      <c r="N27" s="79"/>
    </row>
    <row r="28" spans="1:14" x14ac:dyDescent="0.2">
      <c r="A28" s="31" t="s">
        <v>22</v>
      </c>
      <c r="B28" s="1">
        <v>220</v>
      </c>
      <c r="C28" s="56">
        <f t="shared" si="1"/>
        <v>9.0163934426229511E-2</v>
      </c>
      <c r="D28" s="1">
        <v>210</v>
      </c>
      <c r="E28" s="58">
        <f>D28/D33</f>
        <v>0.15129682997118155</v>
      </c>
      <c r="F28" s="1">
        <v>10</v>
      </c>
      <c r="G28" s="58">
        <f>F28/F33</f>
        <v>0.2</v>
      </c>
      <c r="H28" s="20">
        <f t="shared" si="2"/>
        <v>440</v>
      </c>
      <c r="I28" s="59">
        <f>H28/H33</f>
        <v>0.11346054667354306</v>
      </c>
      <c r="N28" s="79"/>
    </row>
    <row r="29" spans="1:14" x14ac:dyDescent="0.2">
      <c r="A29" s="31" t="s">
        <v>23</v>
      </c>
      <c r="B29" s="1">
        <v>129</v>
      </c>
      <c r="C29" s="56">
        <f t="shared" si="1"/>
        <v>5.2868852459016395E-2</v>
      </c>
      <c r="D29" s="1">
        <v>191</v>
      </c>
      <c r="E29" s="58">
        <f>D29/D33</f>
        <v>0.13760806916426513</v>
      </c>
      <c r="F29" s="1">
        <v>5</v>
      </c>
      <c r="G29" s="58">
        <f>F29/F33</f>
        <v>0.1</v>
      </c>
      <c r="H29" s="20">
        <f t="shared" si="2"/>
        <v>325</v>
      </c>
      <c r="I29" s="59">
        <f>H29/H33</f>
        <v>8.3806085611139766E-2</v>
      </c>
      <c r="N29" s="79"/>
    </row>
    <row r="30" spans="1:14" x14ac:dyDescent="0.2">
      <c r="A30" s="31" t="s">
        <v>24</v>
      </c>
      <c r="B30" s="1">
        <v>132</v>
      </c>
      <c r="C30" s="56">
        <f t="shared" si="1"/>
        <v>5.4098360655737705E-2</v>
      </c>
      <c r="D30" s="1">
        <v>205</v>
      </c>
      <c r="E30" s="58">
        <f>D30/D33</f>
        <v>0.14769452449567724</v>
      </c>
      <c r="F30" s="1">
        <v>15</v>
      </c>
      <c r="G30" s="58">
        <f>F30/F33</f>
        <v>0.3</v>
      </c>
      <c r="H30" s="20">
        <f t="shared" si="2"/>
        <v>352</v>
      </c>
      <c r="I30" s="59">
        <f>H30/H33</f>
        <v>9.0768437338834454E-2</v>
      </c>
    </row>
    <row r="31" spans="1:14" x14ac:dyDescent="0.2">
      <c r="A31" s="31" t="s">
        <v>25</v>
      </c>
      <c r="B31" s="1">
        <v>59</v>
      </c>
      <c r="C31" s="56">
        <f t="shared" si="1"/>
        <v>2.418032786885246E-2</v>
      </c>
      <c r="D31" s="1">
        <v>113</v>
      </c>
      <c r="E31" s="58">
        <f>D31/D33</f>
        <v>8.1412103746397693E-2</v>
      </c>
      <c r="F31" s="1">
        <v>16</v>
      </c>
      <c r="G31" s="58">
        <f>F31/F33</f>
        <v>0.32</v>
      </c>
      <c r="H31" s="20">
        <f t="shared" si="2"/>
        <v>188</v>
      </c>
      <c r="I31" s="59">
        <f>H31/H33</f>
        <v>4.8478597215059309E-2</v>
      </c>
    </row>
    <row r="32" spans="1:14" x14ac:dyDescent="0.2">
      <c r="A32" s="31" t="s">
        <v>26</v>
      </c>
      <c r="B32" s="1">
        <v>4</v>
      </c>
      <c r="C32" s="56">
        <f t="shared" si="1"/>
        <v>1.639344262295082E-3</v>
      </c>
      <c r="D32" s="1">
        <v>13</v>
      </c>
      <c r="E32" s="58">
        <f>D32/D33</f>
        <v>9.3659942363112387E-3</v>
      </c>
      <c r="F32" s="1">
        <v>2</v>
      </c>
      <c r="G32" s="58">
        <f>F32/F33</f>
        <v>0.04</v>
      </c>
      <c r="H32" s="20">
        <f t="shared" si="2"/>
        <v>19</v>
      </c>
      <c r="I32" s="59">
        <f>H32/H33</f>
        <v>4.899432697266632E-3</v>
      </c>
    </row>
    <row r="33" spans="1:10" x14ac:dyDescent="0.2">
      <c r="A33" s="32" t="s">
        <v>7</v>
      </c>
      <c r="B33" s="25">
        <f t="shared" ref="B33:G33" si="3">SUM(B23:B32)</f>
        <v>2440</v>
      </c>
      <c r="C33" s="64">
        <f t="shared" si="3"/>
        <v>1</v>
      </c>
      <c r="D33" s="25">
        <f t="shared" si="3"/>
        <v>1388</v>
      </c>
      <c r="E33" s="64">
        <f t="shared" si="3"/>
        <v>1</v>
      </c>
      <c r="F33" s="25">
        <f t="shared" si="3"/>
        <v>50</v>
      </c>
      <c r="G33" s="60">
        <f t="shared" si="3"/>
        <v>1</v>
      </c>
      <c r="H33" s="20">
        <f t="shared" si="2"/>
        <v>3878</v>
      </c>
      <c r="I33" s="61">
        <f>SUM(I23:I32)</f>
        <v>1</v>
      </c>
      <c r="J33" s="19"/>
    </row>
    <row r="34" spans="1:10" x14ac:dyDescent="0.2">
      <c r="A34" s="52" t="s">
        <v>27</v>
      </c>
      <c r="B34" s="53"/>
      <c r="C34" s="53"/>
      <c r="D34" s="53"/>
      <c r="E34" s="53"/>
      <c r="F34" s="54"/>
      <c r="G34" s="53"/>
      <c r="H34" s="53"/>
      <c r="I34" s="55"/>
    </row>
    <row r="35" spans="1:10" x14ac:dyDescent="0.2">
      <c r="A35" s="30" t="s">
        <v>28</v>
      </c>
      <c r="B35" s="85">
        <v>26</v>
      </c>
      <c r="C35" s="86"/>
      <c r="D35" s="85">
        <v>33.64</v>
      </c>
      <c r="E35" s="86"/>
      <c r="F35" s="85">
        <v>45.33</v>
      </c>
      <c r="G35" s="86"/>
      <c r="H35" s="85">
        <v>28.98</v>
      </c>
      <c r="I35" s="87"/>
    </row>
    <row r="36" spans="1:10" x14ac:dyDescent="0.2">
      <c r="A36" s="33" t="s">
        <v>29</v>
      </c>
      <c r="B36" s="94">
        <v>8.39</v>
      </c>
      <c r="C36" s="95"/>
      <c r="D36" s="94">
        <v>10.119999999999999</v>
      </c>
      <c r="E36" s="95"/>
      <c r="F36" s="94">
        <v>10.75</v>
      </c>
      <c r="G36" s="95"/>
      <c r="H36" s="94">
        <v>9.9600000000000009</v>
      </c>
      <c r="I36" s="96"/>
    </row>
    <row r="37" spans="1:10" x14ac:dyDescent="0.2">
      <c r="A37" s="52" t="s">
        <v>76</v>
      </c>
      <c r="B37" s="53"/>
      <c r="C37" s="53"/>
      <c r="D37" s="53"/>
      <c r="E37" s="53"/>
      <c r="F37" s="54"/>
      <c r="G37" s="53"/>
      <c r="H37" s="53"/>
      <c r="I37" s="55"/>
    </row>
    <row r="38" spans="1:10" x14ac:dyDescent="0.2">
      <c r="A38" s="31" t="s">
        <v>38</v>
      </c>
      <c r="B38" s="23">
        <v>2110</v>
      </c>
      <c r="C38" s="58">
        <f>B38/B41</f>
        <v>0.86475409836065575</v>
      </c>
      <c r="D38" s="23">
        <v>868</v>
      </c>
      <c r="E38" s="58">
        <f>D38/D41</f>
        <v>0.62536023054755041</v>
      </c>
      <c r="F38" s="1">
        <v>42</v>
      </c>
      <c r="G38" s="58">
        <f>F38/F41</f>
        <v>0.84</v>
      </c>
      <c r="H38" s="23">
        <f>B38+D38+F38</f>
        <v>3020</v>
      </c>
      <c r="I38" s="59">
        <f>H38/H41</f>
        <v>0.77875193398659104</v>
      </c>
    </row>
    <row r="39" spans="1:10" x14ac:dyDescent="0.2">
      <c r="A39" s="31" t="s">
        <v>39</v>
      </c>
      <c r="B39" s="23">
        <v>59</v>
      </c>
      <c r="C39" s="58">
        <f>B39/B41</f>
        <v>2.418032786885246E-2</v>
      </c>
      <c r="D39" s="23">
        <v>187</v>
      </c>
      <c r="E39" s="58">
        <f>D39/D41</f>
        <v>0.13472622478386168</v>
      </c>
      <c r="F39" s="1">
        <v>3</v>
      </c>
      <c r="G39" s="58">
        <f>F39/F41</f>
        <v>0.06</v>
      </c>
      <c r="H39" s="23">
        <f>B39+D39+F39</f>
        <v>249</v>
      </c>
      <c r="I39" s="59">
        <f>H39/H41</f>
        <v>6.4208354822073238E-2</v>
      </c>
    </row>
    <row r="40" spans="1:10" x14ac:dyDescent="0.2">
      <c r="A40" s="31" t="s">
        <v>40</v>
      </c>
      <c r="B40" s="1">
        <v>271</v>
      </c>
      <c r="C40" s="58">
        <f>B40/B41</f>
        <v>0.11106557377049181</v>
      </c>
      <c r="D40" s="1">
        <v>333</v>
      </c>
      <c r="E40" s="58">
        <f>D40/D41</f>
        <v>0.23991354466858789</v>
      </c>
      <c r="F40" s="1">
        <v>5</v>
      </c>
      <c r="G40" s="58">
        <f>F40/F41</f>
        <v>0.1</v>
      </c>
      <c r="H40" s="23">
        <f>B40+D40+F40</f>
        <v>609</v>
      </c>
      <c r="I40" s="59">
        <f>H40/H41</f>
        <v>0.15703971119133575</v>
      </c>
    </row>
    <row r="41" spans="1:10" x14ac:dyDescent="0.2">
      <c r="A41" s="32" t="s">
        <v>7</v>
      </c>
      <c r="B41" s="25">
        <f t="shared" ref="B41:I41" si="4">SUM(B38:B40)</f>
        <v>2440</v>
      </c>
      <c r="C41" s="60">
        <f t="shared" si="4"/>
        <v>1</v>
      </c>
      <c r="D41" s="25">
        <f t="shared" si="4"/>
        <v>1388</v>
      </c>
      <c r="E41" s="60">
        <f t="shared" si="4"/>
        <v>1</v>
      </c>
      <c r="F41" s="26">
        <f t="shared" si="4"/>
        <v>50</v>
      </c>
      <c r="G41" s="60">
        <f t="shared" si="4"/>
        <v>0.99999999999999989</v>
      </c>
      <c r="H41" s="25">
        <f t="shared" si="4"/>
        <v>3878</v>
      </c>
      <c r="I41" s="61">
        <f t="shared" si="4"/>
        <v>1</v>
      </c>
    </row>
    <row r="42" spans="1:10" x14ac:dyDescent="0.2">
      <c r="A42" s="52" t="s">
        <v>60</v>
      </c>
      <c r="B42" s="53"/>
      <c r="C42" s="53"/>
      <c r="D42" s="53"/>
      <c r="E42" s="53"/>
      <c r="F42" s="54"/>
      <c r="G42" s="53"/>
      <c r="H42" s="53"/>
      <c r="I42" s="55"/>
    </row>
    <row r="43" spans="1:10" x14ac:dyDescent="0.2">
      <c r="A43" s="30" t="s">
        <v>31</v>
      </c>
      <c r="B43" s="20">
        <v>1670</v>
      </c>
      <c r="C43" s="65">
        <f>B43/B45</f>
        <v>0.68442622950819676</v>
      </c>
      <c r="D43" s="20">
        <v>435</v>
      </c>
      <c r="E43" s="65">
        <f>D43/D45</f>
        <v>0.31340057636887608</v>
      </c>
      <c r="F43" s="21">
        <v>3</v>
      </c>
      <c r="G43" s="65">
        <f>F43/F45</f>
        <v>0.06</v>
      </c>
      <c r="H43" s="20">
        <f>B43+D43+F43</f>
        <v>2108</v>
      </c>
      <c r="I43" s="57">
        <f>H43/H45</f>
        <v>0.54357916451779265</v>
      </c>
    </row>
    <row r="44" spans="1:10" x14ac:dyDescent="0.2">
      <c r="A44" s="31" t="s">
        <v>32</v>
      </c>
      <c r="B44" s="23">
        <v>770</v>
      </c>
      <c r="C44" s="58">
        <f>B44/B45</f>
        <v>0.3155737704918033</v>
      </c>
      <c r="D44" s="23">
        <v>953</v>
      </c>
      <c r="E44" s="58">
        <f>D44/D45</f>
        <v>0.68659942363112392</v>
      </c>
      <c r="F44" s="1">
        <v>47</v>
      </c>
      <c r="G44" s="58">
        <f>F44/F45</f>
        <v>0.94</v>
      </c>
      <c r="H44" s="20">
        <f>B44+D44+F44</f>
        <v>1770</v>
      </c>
      <c r="I44" s="59">
        <f>H44/H45</f>
        <v>0.4564208354822073</v>
      </c>
    </row>
    <row r="45" spans="1:10" x14ac:dyDescent="0.2">
      <c r="A45" s="32" t="s">
        <v>7</v>
      </c>
      <c r="B45" s="25">
        <f t="shared" ref="B45:G45" si="5">SUM(B43:B44)</f>
        <v>2440</v>
      </c>
      <c r="C45" s="66">
        <f t="shared" si="5"/>
        <v>1</v>
      </c>
      <c r="D45" s="25">
        <f t="shared" si="5"/>
        <v>1388</v>
      </c>
      <c r="E45" s="66">
        <f t="shared" si="5"/>
        <v>1</v>
      </c>
      <c r="F45" s="25">
        <f t="shared" si="5"/>
        <v>50</v>
      </c>
      <c r="G45" s="66">
        <f t="shared" si="5"/>
        <v>1</v>
      </c>
      <c r="H45" s="20">
        <f>B45+D45+F45</f>
        <v>3878</v>
      </c>
      <c r="I45" s="67">
        <f>SUM(I43:I44)</f>
        <v>1</v>
      </c>
    </row>
    <row r="46" spans="1:10" ht="12.75" customHeight="1" x14ac:dyDescent="0.2">
      <c r="A46" s="52" t="s">
        <v>61</v>
      </c>
      <c r="B46" s="53"/>
      <c r="C46" s="53"/>
      <c r="D46" s="53"/>
      <c r="E46" s="53"/>
      <c r="F46" s="54"/>
      <c r="G46" s="53"/>
      <c r="H46" s="53"/>
      <c r="I46" s="55"/>
    </row>
    <row r="47" spans="1:10" ht="12.75" customHeight="1" x14ac:dyDescent="0.2">
      <c r="A47" s="30" t="s">
        <v>47</v>
      </c>
      <c r="B47" s="20">
        <v>722</v>
      </c>
      <c r="C47" s="65">
        <f>B47/B49</f>
        <v>0.29590163934426228</v>
      </c>
      <c r="D47" s="21">
        <v>732</v>
      </c>
      <c r="E47" s="65">
        <f>D47/D49</f>
        <v>0.52737752161383289</v>
      </c>
      <c r="F47" s="21">
        <v>0</v>
      </c>
      <c r="G47" s="65">
        <f>F47/F49</f>
        <v>0</v>
      </c>
      <c r="H47" s="20">
        <f>B47+D47+F47</f>
        <v>1454</v>
      </c>
      <c r="I47" s="57">
        <f>H47/H49</f>
        <v>0.37493553378029915</v>
      </c>
    </row>
    <row r="48" spans="1:10" ht="12.75" customHeight="1" x14ac:dyDescent="0.2">
      <c r="A48" s="31" t="s">
        <v>48</v>
      </c>
      <c r="B48" s="23">
        <v>1718</v>
      </c>
      <c r="C48" s="58">
        <f>B48/B49</f>
        <v>0.70409836065573772</v>
      </c>
      <c r="D48" s="23">
        <v>656</v>
      </c>
      <c r="E48" s="58">
        <f>D48/D49</f>
        <v>0.47262247838616717</v>
      </c>
      <c r="F48" s="1">
        <v>50</v>
      </c>
      <c r="G48" s="58">
        <f>F48/F49</f>
        <v>1</v>
      </c>
      <c r="H48" s="20">
        <f>B48+D48+F48</f>
        <v>2424</v>
      </c>
      <c r="I48" s="59">
        <f>H48/H49</f>
        <v>0.62506446621970091</v>
      </c>
    </row>
    <row r="49" spans="1:11" ht="12.75" customHeight="1" x14ac:dyDescent="0.2">
      <c r="A49" s="32" t="s">
        <v>7</v>
      </c>
      <c r="B49" s="25">
        <f t="shared" ref="B49:G49" si="6">SUM(B47:B48)</f>
        <v>2440</v>
      </c>
      <c r="C49" s="66">
        <f t="shared" si="6"/>
        <v>1</v>
      </c>
      <c r="D49" s="25">
        <f t="shared" si="6"/>
        <v>1388</v>
      </c>
      <c r="E49" s="66">
        <f t="shared" si="6"/>
        <v>1</v>
      </c>
      <c r="F49" s="25">
        <f t="shared" si="6"/>
        <v>50</v>
      </c>
      <c r="G49" s="66">
        <f t="shared" si="6"/>
        <v>1</v>
      </c>
      <c r="H49" s="20">
        <f>B49+D49+F49</f>
        <v>3878</v>
      </c>
      <c r="I49" s="61">
        <f>SUM(I47:I48)</f>
        <v>1</v>
      </c>
    </row>
    <row r="50" spans="1:11" ht="12.75" customHeight="1" x14ac:dyDescent="0.2">
      <c r="A50" s="52" t="s">
        <v>34</v>
      </c>
      <c r="B50" s="69"/>
      <c r="C50" s="69"/>
      <c r="D50" s="69"/>
      <c r="E50" s="69"/>
      <c r="F50" s="70"/>
      <c r="G50" s="69"/>
      <c r="H50" s="69"/>
      <c r="I50" s="71"/>
    </row>
    <row r="51" spans="1:11" ht="12.75" customHeight="1" x14ac:dyDescent="0.2">
      <c r="A51" s="72" t="s">
        <v>33</v>
      </c>
      <c r="B51" s="117">
        <v>1975.6</v>
      </c>
      <c r="C51" s="118"/>
      <c r="D51" s="119">
        <v>851.3</v>
      </c>
      <c r="E51" s="120"/>
      <c r="F51" s="117">
        <v>20.5</v>
      </c>
      <c r="G51" s="118"/>
      <c r="H51" s="119">
        <v>2847.4</v>
      </c>
      <c r="I51" s="121"/>
      <c r="K51" s="80"/>
    </row>
    <row r="52" spans="1:11" x14ac:dyDescent="0.2">
      <c r="A52" s="52" t="s">
        <v>66</v>
      </c>
      <c r="B52" s="53"/>
      <c r="C52" s="53"/>
      <c r="D52" s="53"/>
      <c r="E52" s="53"/>
      <c r="F52" s="54"/>
      <c r="G52" s="53"/>
      <c r="H52" s="53"/>
      <c r="I52" s="55"/>
    </row>
    <row r="53" spans="1:11" x14ac:dyDescent="0.2">
      <c r="A53" s="73" t="s">
        <v>64</v>
      </c>
      <c r="B53" s="20">
        <v>2372</v>
      </c>
      <c r="C53" s="65">
        <f>B53/B55</f>
        <v>0.97213114754098362</v>
      </c>
      <c r="D53" s="20">
        <v>1286</v>
      </c>
      <c r="E53" s="65">
        <f>D53/D55</f>
        <v>0.92651296829971186</v>
      </c>
      <c r="F53" s="21">
        <v>50</v>
      </c>
      <c r="G53" s="65">
        <f>F53/F55</f>
        <v>1</v>
      </c>
      <c r="H53" s="20">
        <f>B53+D53+F53</f>
        <v>3708</v>
      </c>
      <c r="I53" s="57">
        <f>H53/H55</f>
        <v>0.95616297060340383</v>
      </c>
    </row>
    <row r="54" spans="1:11" x14ac:dyDescent="0.2">
      <c r="A54" s="74" t="s">
        <v>65</v>
      </c>
      <c r="B54" s="23">
        <v>68</v>
      </c>
      <c r="C54" s="58">
        <f>B54/B55</f>
        <v>2.7868852459016394E-2</v>
      </c>
      <c r="D54" s="23">
        <v>102</v>
      </c>
      <c r="E54" s="58">
        <f>D54/D55</f>
        <v>7.3487031700288183E-2</v>
      </c>
      <c r="F54" s="1">
        <v>0</v>
      </c>
      <c r="G54" s="58">
        <f>F54/F55</f>
        <v>0</v>
      </c>
      <c r="H54" s="20">
        <f>B54+D54+F54</f>
        <v>170</v>
      </c>
      <c r="I54" s="59">
        <f>H54/H55</f>
        <v>4.3837029396596186E-2</v>
      </c>
    </row>
    <row r="55" spans="1:11" ht="13.5" thickBot="1" x14ac:dyDescent="0.25">
      <c r="A55" s="75" t="s">
        <v>7</v>
      </c>
      <c r="B55" s="76">
        <f t="shared" ref="B55:G55" si="7">SUM(B53:B54)</f>
        <v>2440</v>
      </c>
      <c r="C55" s="77">
        <f t="shared" si="7"/>
        <v>1</v>
      </c>
      <c r="D55" s="76">
        <f t="shared" si="7"/>
        <v>1388</v>
      </c>
      <c r="E55" s="77">
        <f t="shared" si="7"/>
        <v>1</v>
      </c>
      <c r="F55" s="76">
        <f t="shared" si="7"/>
        <v>50</v>
      </c>
      <c r="G55" s="77">
        <f t="shared" si="7"/>
        <v>1</v>
      </c>
      <c r="H55" s="76">
        <f>B55+D55+F55</f>
        <v>3878</v>
      </c>
      <c r="I55" s="78">
        <f>SUM(I53:I54)</f>
        <v>1</v>
      </c>
    </row>
    <row r="56" spans="1:11" ht="15" customHeight="1" thickTop="1" x14ac:dyDescent="0.2"/>
    <row r="57" spans="1:11" ht="15" customHeight="1" x14ac:dyDescent="0.2">
      <c r="A57" s="81" t="s">
        <v>77</v>
      </c>
      <c r="B57" s="81"/>
      <c r="C57" s="81"/>
      <c r="D57" s="81"/>
      <c r="E57" s="81"/>
      <c r="F57" s="82"/>
      <c r="G57" s="81"/>
      <c r="H57" s="81"/>
      <c r="I57" s="81"/>
    </row>
    <row r="58" spans="1:11" ht="37.9" customHeight="1" x14ac:dyDescent="0.2">
      <c r="A58" s="105" t="s">
        <v>78</v>
      </c>
      <c r="B58" s="105"/>
      <c r="C58" s="105"/>
      <c r="D58" s="105"/>
      <c r="E58" s="105"/>
      <c r="F58" s="105"/>
      <c r="G58" s="105"/>
      <c r="H58" s="105"/>
      <c r="I58" s="105"/>
    </row>
    <row r="59" spans="1:11" ht="28.15" hidden="1" customHeight="1" x14ac:dyDescent="0.2">
      <c r="A59" s="97" t="s">
        <v>79</v>
      </c>
      <c r="B59" s="97"/>
      <c r="C59" s="97"/>
      <c r="D59" s="97"/>
      <c r="E59" s="97"/>
      <c r="F59" s="97"/>
      <c r="G59" s="97"/>
      <c r="H59" s="97"/>
      <c r="I59" s="97"/>
    </row>
    <row r="60" spans="1:11" ht="16.149999999999999" customHeight="1" x14ac:dyDescent="0.2">
      <c r="A60" s="93" t="s">
        <v>36</v>
      </c>
      <c r="B60" s="93"/>
      <c r="C60" s="93"/>
      <c r="D60" s="93"/>
      <c r="E60" s="93"/>
      <c r="F60" s="93"/>
      <c r="G60" s="93"/>
      <c r="H60" s="93"/>
      <c r="I60" s="93"/>
    </row>
    <row r="61" spans="1:11" x14ac:dyDescent="0.2">
      <c r="G61" s="106"/>
      <c r="H61" s="107"/>
      <c r="I61" s="107"/>
    </row>
    <row r="62" spans="1:11" x14ac:dyDescent="0.2">
      <c r="G62" s="107"/>
      <c r="H62" s="107"/>
      <c r="I62" s="107"/>
    </row>
  </sheetData>
  <mergeCells count="23">
    <mergeCell ref="A2:I2"/>
    <mergeCell ref="A3:I3"/>
    <mergeCell ref="B5:C5"/>
    <mergeCell ref="D5:E5"/>
    <mergeCell ref="F5:G5"/>
    <mergeCell ref="H5:I5"/>
    <mergeCell ref="B35:C35"/>
    <mergeCell ref="D35:E35"/>
    <mergeCell ref="F35:G35"/>
    <mergeCell ref="H35:I35"/>
    <mergeCell ref="B36:C36"/>
    <mergeCell ref="D36:E36"/>
    <mergeCell ref="F36:G36"/>
    <mergeCell ref="H36:I36"/>
    <mergeCell ref="A60:I60"/>
    <mergeCell ref="G61:I61"/>
    <mergeCell ref="G62:I62"/>
    <mergeCell ref="B51:C51"/>
    <mergeCell ref="D51:E51"/>
    <mergeCell ref="F51:G51"/>
    <mergeCell ref="H51:I51"/>
    <mergeCell ref="A58:I58"/>
    <mergeCell ref="A59:I59"/>
  </mergeCells>
  <pageMargins left="0.7" right="0.45" top="0.75" bottom="0.5" header="0.3" footer="0.3"/>
  <pageSetup scale="8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62"/>
  <sheetViews>
    <sheetView topLeftCell="A16" zoomScaleNormal="100" workbookViewId="0">
      <selection activeCell="A59" sqref="A59:XFD59"/>
    </sheetView>
  </sheetViews>
  <sheetFormatPr defaultRowHeight="12.75" x14ac:dyDescent="0.2"/>
  <cols>
    <col min="1" max="1" width="35" customWidth="1"/>
    <col min="2" max="3" width="7.5703125" customWidth="1"/>
    <col min="4" max="4" width="6.7109375" customWidth="1"/>
    <col min="6" max="6" width="6.7109375" style="2" customWidth="1"/>
    <col min="8" max="8" width="7.28515625" customWidth="1"/>
    <col min="9" max="9" width="8" customWidth="1"/>
  </cols>
  <sheetData>
    <row r="2" spans="1:9" ht="15.75" x14ac:dyDescent="0.25">
      <c r="A2" s="88" t="s">
        <v>69</v>
      </c>
      <c r="B2" s="88"/>
      <c r="C2" s="88"/>
      <c r="D2" s="88"/>
      <c r="E2" s="88"/>
      <c r="F2" s="88"/>
      <c r="G2" s="88"/>
      <c r="H2" s="88"/>
      <c r="I2" s="88"/>
    </row>
    <row r="3" spans="1:9" ht="15.75" x14ac:dyDescent="0.25">
      <c r="A3" s="88" t="s">
        <v>81</v>
      </c>
      <c r="B3" s="88"/>
      <c r="C3" s="88"/>
      <c r="D3" s="88"/>
      <c r="E3" s="88"/>
      <c r="F3" s="88"/>
      <c r="G3" s="88"/>
      <c r="H3" s="88"/>
      <c r="I3" s="88"/>
    </row>
    <row r="4" spans="1:9" ht="13.5" thickBot="1" x14ac:dyDescent="0.25"/>
    <row r="5" spans="1:9" ht="13.5" thickTop="1" x14ac:dyDescent="0.2">
      <c r="A5" s="46"/>
      <c r="B5" s="113" t="s">
        <v>0</v>
      </c>
      <c r="C5" s="114"/>
      <c r="D5" s="115" t="s">
        <v>43</v>
      </c>
      <c r="E5" s="114"/>
      <c r="F5" s="113" t="s">
        <v>3</v>
      </c>
      <c r="G5" s="114"/>
      <c r="H5" s="113" t="s">
        <v>37</v>
      </c>
      <c r="I5" s="116"/>
    </row>
    <row r="6" spans="1:9" x14ac:dyDescent="0.2">
      <c r="A6" s="47"/>
      <c r="B6" s="48" t="s">
        <v>1</v>
      </c>
      <c r="C6" s="49" t="s">
        <v>2</v>
      </c>
      <c r="D6" s="48" t="s">
        <v>1</v>
      </c>
      <c r="E6" s="49" t="s">
        <v>2</v>
      </c>
      <c r="F6" s="50" t="s">
        <v>1</v>
      </c>
      <c r="G6" s="49" t="s">
        <v>2</v>
      </c>
      <c r="H6" s="48" t="s">
        <v>1</v>
      </c>
      <c r="I6" s="51" t="s">
        <v>2</v>
      </c>
    </row>
    <row r="7" spans="1:9" x14ac:dyDescent="0.2">
      <c r="A7" s="52" t="s">
        <v>4</v>
      </c>
      <c r="B7" s="53"/>
      <c r="C7" s="53"/>
      <c r="D7" s="53"/>
      <c r="E7" s="53"/>
      <c r="F7" s="54"/>
      <c r="G7" s="53"/>
      <c r="H7" s="53"/>
      <c r="I7" s="55"/>
    </row>
    <row r="8" spans="1:9" x14ac:dyDescent="0.2">
      <c r="A8" s="30" t="s">
        <v>5</v>
      </c>
      <c r="B8" s="20">
        <v>1083</v>
      </c>
      <c r="C8" s="56">
        <f>B8/B10</f>
        <v>0.46842560553633217</v>
      </c>
      <c r="D8" s="20">
        <v>660</v>
      </c>
      <c r="E8" s="56">
        <f>D8/D10</f>
        <v>0.47930283224400871</v>
      </c>
      <c r="F8" s="21">
        <v>32</v>
      </c>
      <c r="G8" s="56">
        <f>F8/F10</f>
        <v>0.58181818181818179</v>
      </c>
      <c r="H8" s="20">
        <f>B8+D8+F8</f>
        <v>1775</v>
      </c>
      <c r="I8" s="57">
        <f>H8/H10</f>
        <v>0.47409188034188032</v>
      </c>
    </row>
    <row r="9" spans="1:9" x14ac:dyDescent="0.2">
      <c r="A9" s="31" t="s">
        <v>6</v>
      </c>
      <c r="B9" s="23">
        <v>1229</v>
      </c>
      <c r="C9" s="58">
        <f>B9/B10</f>
        <v>0.53157439446366783</v>
      </c>
      <c r="D9" s="23">
        <v>717</v>
      </c>
      <c r="E9" s="58">
        <f>D9/D10</f>
        <v>0.52069716775599129</v>
      </c>
      <c r="F9" s="1">
        <v>23</v>
      </c>
      <c r="G9" s="58">
        <f>F9/F10</f>
        <v>0.41818181818181815</v>
      </c>
      <c r="H9" s="23">
        <f>B9+D9+F9</f>
        <v>1969</v>
      </c>
      <c r="I9" s="59">
        <f>H9/H10</f>
        <v>0.52590811965811968</v>
      </c>
    </row>
    <row r="10" spans="1:9" x14ac:dyDescent="0.2">
      <c r="A10" s="32" t="s">
        <v>7</v>
      </c>
      <c r="B10" s="25">
        <f>SUM(B8:B9)</f>
        <v>2312</v>
      </c>
      <c r="C10" s="60">
        <f>SUM(C8:C9)</f>
        <v>1</v>
      </c>
      <c r="D10" s="25">
        <f>D8+D9</f>
        <v>1377</v>
      </c>
      <c r="E10" s="60">
        <f>SUM(E8:E9)</f>
        <v>1</v>
      </c>
      <c r="F10" s="26">
        <f>SUM(F8:F9)</f>
        <v>55</v>
      </c>
      <c r="G10" s="60">
        <f>SUM(G8:G9)</f>
        <v>1</v>
      </c>
      <c r="H10" s="25">
        <f>B10+D10+F10</f>
        <v>3744</v>
      </c>
      <c r="I10" s="61">
        <f>SUM(I8:I9)</f>
        <v>1</v>
      </c>
    </row>
    <row r="11" spans="1:9" x14ac:dyDescent="0.2">
      <c r="A11" s="52" t="s">
        <v>8</v>
      </c>
      <c r="B11" s="53"/>
      <c r="C11" s="53"/>
      <c r="D11" s="53"/>
      <c r="E11" s="53"/>
      <c r="F11" s="53"/>
      <c r="G11" s="53"/>
      <c r="H11" s="53"/>
      <c r="I11" s="55"/>
    </row>
    <row r="12" spans="1:9" x14ac:dyDescent="0.2">
      <c r="A12" s="30" t="s">
        <v>52</v>
      </c>
      <c r="B12" s="21">
        <v>3</v>
      </c>
      <c r="C12" s="56">
        <f>B12/B21</f>
        <v>1.2975778546712802E-3</v>
      </c>
      <c r="D12" s="21">
        <v>0</v>
      </c>
      <c r="E12" s="56">
        <f>D12/D21</f>
        <v>0</v>
      </c>
      <c r="F12" s="21">
        <v>0</v>
      </c>
      <c r="G12" s="56">
        <f>F12/F21</f>
        <v>0</v>
      </c>
      <c r="H12" s="20">
        <f t="shared" ref="H12:H20" si="0">B12+D12+F12</f>
        <v>3</v>
      </c>
      <c r="I12" s="57">
        <f>H12/H21</f>
        <v>8.0128205128205125E-4</v>
      </c>
    </row>
    <row r="13" spans="1:9" x14ac:dyDescent="0.2">
      <c r="A13" s="31" t="s">
        <v>12</v>
      </c>
      <c r="B13" s="1">
        <v>87</v>
      </c>
      <c r="C13" s="58">
        <f>B13/B21</f>
        <v>3.7629757785467129E-2</v>
      </c>
      <c r="D13" s="1">
        <v>79</v>
      </c>
      <c r="E13" s="58">
        <f>D13/D21</f>
        <v>5.7371096586782862E-2</v>
      </c>
      <c r="F13" s="1">
        <v>0</v>
      </c>
      <c r="G13" s="58">
        <f>F13/F21</f>
        <v>0</v>
      </c>
      <c r="H13" s="23">
        <f t="shared" si="0"/>
        <v>166</v>
      </c>
      <c r="I13" s="59">
        <f>H13/H21</f>
        <v>4.433760683760684E-2</v>
      </c>
    </row>
    <row r="14" spans="1:9" x14ac:dyDescent="0.2">
      <c r="A14" s="31" t="s">
        <v>53</v>
      </c>
      <c r="B14" s="1">
        <v>298</v>
      </c>
      <c r="C14" s="58">
        <f>B14/B21</f>
        <v>0.12889273356401384</v>
      </c>
      <c r="D14" s="1">
        <v>142</v>
      </c>
      <c r="E14" s="58">
        <f>D14/D21</f>
        <v>0.10312273057371096</v>
      </c>
      <c r="F14" s="1">
        <v>12</v>
      </c>
      <c r="G14" s="58">
        <f>F14/F21</f>
        <v>0.21818181818181817</v>
      </c>
      <c r="H14" s="23">
        <f t="shared" si="0"/>
        <v>452</v>
      </c>
      <c r="I14" s="59">
        <f>H14/H21</f>
        <v>0.12072649572649573</v>
      </c>
    </row>
    <row r="15" spans="1:9" x14ac:dyDescent="0.2">
      <c r="A15" s="31" t="s">
        <v>54</v>
      </c>
      <c r="B15" s="1">
        <v>251</v>
      </c>
      <c r="C15" s="58">
        <f>B15/B21</f>
        <v>0.10856401384083045</v>
      </c>
      <c r="D15" s="1">
        <v>72</v>
      </c>
      <c r="E15" s="58">
        <f>D15/D21</f>
        <v>5.2287581699346407E-2</v>
      </c>
      <c r="F15" s="1">
        <v>4</v>
      </c>
      <c r="G15" s="58">
        <f>F15/F21</f>
        <v>7.2727272727272724E-2</v>
      </c>
      <c r="H15" s="23">
        <f t="shared" si="0"/>
        <v>327</v>
      </c>
      <c r="I15" s="59">
        <f>H15/H21</f>
        <v>8.7339743589743585E-2</v>
      </c>
    </row>
    <row r="16" spans="1:9" x14ac:dyDescent="0.2">
      <c r="A16" s="31" t="s">
        <v>55</v>
      </c>
      <c r="B16" s="1">
        <v>2</v>
      </c>
      <c r="C16" s="58">
        <f>B16/B21</f>
        <v>8.6505190311418688E-4</v>
      </c>
      <c r="D16" s="1">
        <v>1</v>
      </c>
      <c r="E16" s="58">
        <f>D16/D21</f>
        <v>7.2621641249092229E-4</v>
      </c>
      <c r="F16" s="1">
        <v>0</v>
      </c>
      <c r="G16" s="58">
        <f>F16/F21</f>
        <v>0</v>
      </c>
      <c r="H16" s="23">
        <f t="shared" si="0"/>
        <v>3</v>
      </c>
      <c r="I16" s="59">
        <f>H16/H21</f>
        <v>8.0128205128205125E-4</v>
      </c>
    </row>
    <row r="17" spans="1:14" x14ac:dyDescent="0.2">
      <c r="A17" s="31" t="s">
        <v>14</v>
      </c>
      <c r="B17" s="23">
        <v>1485</v>
      </c>
      <c r="C17" s="58">
        <f>B17/B21</f>
        <v>0.64230103806228378</v>
      </c>
      <c r="D17" s="23">
        <v>799</v>
      </c>
      <c r="E17" s="58">
        <f>D17/D21</f>
        <v>0.58024691358024694</v>
      </c>
      <c r="F17" s="1">
        <v>33</v>
      </c>
      <c r="G17" s="58">
        <f>F17/F21</f>
        <v>0.6</v>
      </c>
      <c r="H17" s="23">
        <f t="shared" si="0"/>
        <v>2317</v>
      </c>
      <c r="I17" s="59">
        <f>H17/H21</f>
        <v>0.61885683760683763</v>
      </c>
    </row>
    <row r="18" spans="1:14" x14ac:dyDescent="0.2">
      <c r="A18" s="31" t="s">
        <v>56</v>
      </c>
      <c r="B18" s="23">
        <v>81</v>
      </c>
      <c r="C18" s="58">
        <f>B18/B21</f>
        <v>3.503460207612457E-2</v>
      </c>
      <c r="D18" s="23">
        <v>37</v>
      </c>
      <c r="E18" s="58">
        <f>D18/D21</f>
        <v>2.6870007262164125E-2</v>
      </c>
      <c r="F18" s="1">
        <v>2</v>
      </c>
      <c r="G18" s="58">
        <f>F18/F21</f>
        <v>3.6363636363636362E-2</v>
      </c>
      <c r="H18" s="23">
        <f t="shared" si="0"/>
        <v>120</v>
      </c>
      <c r="I18" s="59">
        <f>H18/H21</f>
        <v>3.2051282051282048E-2</v>
      </c>
    </row>
    <row r="19" spans="1:14" x14ac:dyDescent="0.2">
      <c r="A19" s="84" t="s">
        <v>82</v>
      </c>
      <c r="B19" s="1">
        <v>66</v>
      </c>
      <c r="C19" s="58">
        <f>B19/B21</f>
        <v>2.8546712802768166E-2</v>
      </c>
      <c r="D19" s="1">
        <v>231</v>
      </c>
      <c r="E19" s="58">
        <f>D19/D21</f>
        <v>0.16775599128540306</v>
      </c>
      <c r="F19" s="1">
        <v>4</v>
      </c>
      <c r="G19" s="58">
        <f>F19/F21</f>
        <v>7.2727272727272724E-2</v>
      </c>
      <c r="H19" s="23">
        <f t="shared" si="0"/>
        <v>301</v>
      </c>
      <c r="I19" s="59">
        <f>H19/H21</f>
        <v>8.0395299145299151E-2</v>
      </c>
    </row>
    <row r="20" spans="1:14" x14ac:dyDescent="0.2">
      <c r="A20" s="62" t="s">
        <v>58</v>
      </c>
      <c r="B20" s="26">
        <v>39</v>
      </c>
      <c r="C20" s="58">
        <f>B20/B21</f>
        <v>1.6868512110726645E-2</v>
      </c>
      <c r="D20" s="26">
        <v>16</v>
      </c>
      <c r="E20" s="58">
        <f>D20/D21</f>
        <v>1.1619462599854757E-2</v>
      </c>
      <c r="F20" s="26">
        <v>0</v>
      </c>
      <c r="G20" s="58">
        <f>F20/F21</f>
        <v>0</v>
      </c>
      <c r="H20" s="25">
        <f t="shared" si="0"/>
        <v>55</v>
      </c>
      <c r="I20" s="61">
        <f>H20/H21</f>
        <v>1.469017094017094E-2</v>
      </c>
    </row>
    <row r="21" spans="1:14" x14ac:dyDescent="0.2">
      <c r="A21" s="32" t="s">
        <v>7</v>
      </c>
      <c r="B21" s="25">
        <f>SUM(B12:B20)</f>
        <v>2312</v>
      </c>
      <c r="C21" s="60">
        <f>SUM(C12:C20)</f>
        <v>1.0000000000000002</v>
      </c>
      <c r="D21" s="25">
        <f>SUM(D12:D20)</f>
        <v>1377</v>
      </c>
      <c r="E21" s="60">
        <f>SUM(E12:E20)</f>
        <v>1</v>
      </c>
      <c r="F21" s="26">
        <f>SUM(F12:F20)</f>
        <v>55</v>
      </c>
      <c r="G21" s="60">
        <f>SUM(G12:G19)</f>
        <v>1</v>
      </c>
      <c r="H21" s="25">
        <f>SUM(H12:H20)</f>
        <v>3744</v>
      </c>
      <c r="I21" s="61">
        <f>SUM(I12:I20)</f>
        <v>1</v>
      </c>
    </row>
    <row r="22" spans="1:14" x14ac:dyDescent="0.2">
      <c r="A22" s="52" t="s">
        <v>16</v>
      </c>
      <c r="B22" s="53"/>
      <c r="C22" s="53"/>
      <c r="D22" s="53"/>
      <c r="E22" s="53"/>
      <c r="F22" s="53"/>
      <c r="G22" s="53"/>
      <c r="H22" s="53"/>
      <c r="I22" s="55"/>
    </row>
    <row r="23" spans="1:14" x14ac:dyDescent="0.2">
      <c r="A23" s="63" t="s">
        <v>17</v>
      </c>
      <c r="B23" s="21">
        <v>8</v>
      </c>
      <c r="C23" s="56">
        <f t="shared" ref="C23:C32" si="1">B23/$B$33</f>
        <v>3.4602076124567475E-3</v>
      </c>
      <c r="D23" s="21">
        <v>0</v>
      </c>
      <c r="E23" s="56">
        <f>D23/D33</f>
        <v>0</v>
      </c>
      <c r="F23" s="21">
        <v>0</v>
      </c>
      <c r="G23" s="56">
        <f>F23/F33</f>
        <v>0</v>
      </c>
      <c r="H23" s="20">
        <f t="shared" ref="H23:H33" si="2">B23+D23+F23</f>
        <v>8</v>
      </c>
      <c r="I23" s="57">
        <f>H23/H33</f>
        <v>2.136752136752137E-3</v>
      </c>
    </row>
    <row r="24" spans="1:14" x14ac:dyDescent="0.2">
      <c r="A24" s="31" t="s">
        <v>18</v>
      </c>
      <c r="B24" s="1">
        <v>350</v>
      </c>
      <c r="C24" s="56">
        <f t="shared" si="1"/>
        <v>0.15138408304498269</v>
      </c>
      <c r="D24" s="1">
        <v>0</v>
      </c>
      <c r="E24" s="58">
        <f>D24/D33</f>
        <v>0</v>
      </c>
      <c r="F24" s="1">
        <v>0</v>
      </c>
      <c r="G24" s="58">
        <f>F24/F33</f>
        <v>0</v>
      </c>
      <c r="H24" s="23">
        <f t="shared" si="2"/>
        <v>350</v>
      </c>
      <c r="I24" s="59">
        <f>H24/H33</f>
        <v>9.3482905982905984E-2</v>
      </c>
    </row>
    <row r="25" spans="1:14" x14ac:dyDescent="0.2">
      <c r="A25" s="31" t="s">
        <v>19</v>
      </c>
      <c r="B25" s="1">
        <v>666</v>
      </c>
      <c r="C25" s="56">
        <f t="shared" si="1"/>
        <v>0.28806228373702419</v>
      </c>
      <c r="D25" s="1">
        <v>10</v>
      </c>
      <c r="E25" s="58">
        <f>D25/D33</f>
        <v>7.2621641249092234E-3</v>
      </c>
      <c r="F25" s="1">
        <v>0</v>
      </c>
      <c r="G25" s="58">
        <f>F25/F33</f>
        <v>0</v>
      </c>
      <c r="H25" s="20">
        <f t="shared" si="2"/>
        <v>676</v>
      </c>
      <c r="I25" s="59">
        <f>H25/H33</f>
        <v>0.18055555555555555</v>
      </c>
    </row>
    <row r="26" spans="1:14" x14ac:dyDescent="0.2">
      <c r="A26" s="31" t="s">
        <v>20</v>
      </c>
      <c r="B26" s="1">
        <v>493</v>
      </c>
      <c r="C26" s="56">
        <f t="shared" si="1"/>
        <v>0.21323529411764705</v>
      </c>
      <c r="D26" s="1">
        <v>270</v>
      </c>
      <c r="E26" s="58">
        <f>D26/D33</f>
        <v>0.19607843137254902</v>
      </c>
      <c r="F26" s="1">
        <v>0</v>
      </c>
      <c r="G26" s="58">
        <f>F26/F33</f>
        <v>0</v>
      </c>
      <c r="H26" s="20">
        <f t="shared" si="2"/>
        <v>763</v>
      </c>
      <c r="I26" s="59">
        <f>H26/H33</f>
        <v>0.20379273504273504</v>
      </c>
    </row>
    <row r="27" spans="1:14" x14ac:dyDescent="0.2">
      <c r="A27" s="31" t="s">
        <v>21</v>
      </c>
      <c r="B27" s="1">
        <v>278</v>
      </c>
      <c r="C27" s="56">
        <f t="shared" si="1"/>
        <v>0.12024221453287197</v>
      </c>
      <c r="D27" s="1">
        <v>381</v>
      </c>
      <c r="E27" s="58">
        <f>D27/D33</f>
        <v>0.27668845315904139</v>
      </c>
      <c r="F27" s="1">
        <v>2</v>
      </c>
      <c r="G27" s="58">
        <f>F27/F33</f>
        <v>3.6363636363636362E-2</v>
      </c>
      <c r="H27" s="20">
        <f t="shared" si="2"/>
        <v>661</v>
      </c>
      <c r="I27" s="59">
        <f>H27/H33</f>
        <v>0.17654914529914531</v>
      </c>
      <c r="N27" s="79"/>
    </row>
    <row r="28" spans="1:14" x14ac:dyDescent="0.2">
      <c r="A28" s="31" t="s">
        <v>22</v>
      </c>
      <c r="B28" s="1">
        <v>207</v>
      </c>
      <c r="C28" s="56">
        <f t="shared" si="1"/>
        <v>8.9532871972318337E-2</v>
      </c>
      <c r="D28" s="1">
        <v>213</v>
      </c>
      <c r="E28" s="58">
        <f>D28/D33</f>
        <v>0.15468409586056645</v>
      </c>
      <c r="F28" s="1">
        <v>7</v>
      </c>
      <c r="G28" s="58">
        <f>F28/F33</f>
        <v>0.12727272727272726</v>
      </c>
      <c r="H28" s="20">
        <f t="shared" si="2"/>
        <v>427</v>
      </c>
      <c r="I28" s="59">
        <f>H28/H33</f>
        <v>0.1140491452991453</v>
      </c>
      <c r="N28" s="79"/>
    </row>
    <row r="29" spans="1:14" x14ac:dyDescent="0.2">
      <c r="A29" s="31" t="s">
        <v>23</v>
      </c>
      <c r="B29" s="1">
        <v>142</v>
      </c>
      <c r="C29" s="56">
        <f t="shared" si="1"/>
        <v>6.1418685121107264E-2</v>
      </c>
      <c r="D29" s="1">
        <v>184</v>
      </c>
      <c r="E29" s="58">
        <f>D29/D33</f>
        <v>0.13362381989832969</v>
      </c>
      <c r="F29" s="1">
        <v>11</v>
      </c>
      <c r="G29" s="58">
        <f>F29/F33</f>
        <v>0.2</v>
      </c>
      <c r="H29" s="20">
        <f t="shared" si="2"/>
        <v>337</v>
      </c>
      <c r="I29" s="59">
        <f>H29/H33</f>
        <v>9.001068376068376E-2</v>
      </c>
      <c r="N29" s="79"/>
    </row>
    <row r="30" spans="1:14" x14ac:dyDescent="0.2">
      <c r="A30" s="31" t="s">
        <v>24</v>
      </c>
      <c r="B30" s="1">
        <v>120</v>
      </c>
      <c r="C30" s="56">
        <f t="shared" si="1"/>
        <v>5.1903114186851208E-2</v>
      </c>
      <c r="D30" s="1">
        <v>213</v>
      </c>
      <c r="E30" s="58">
        <f>D30/D33</f>
        <v>0.15468409586056645</v>
      </c>
      <c r="F30" s="1">
        <v>17</v>
      </c>
      <c r="G30" s="58">
        <f>F30/F33</f>
        <v>0.30909090909090908</v>
      </c>
      <c r="H30" s="20">
        <f t="shared" si="2"/>
        <v>350</v>
      </c>
      <c r="I30" s="59">
        <f>H30/H33</f>
        <v>9.3482905982905984E-2</v>
      </c>
    </row>
    <row r="31" spans="1:14" x14ac:dyDescent="0.2">
      <c r="A31" s="31" t="s">
        <v>25</v>
      </c>
      <c r="B31" s="1">
        <v>45</v>
      </c>
      <c r="C31" s="56">
        <f t="shared" si="1"/>
        <v>1.9463667820069204E-2</v>
      </c>
      <c r="D31" s="1">
        <v>96</v>
      </c>
      <c r="E31" s="58">
        <f>D31/D33</f>
        <v>6.9716775599128547E-2</v>
      </c>
      <c r="F31" s="1">
        <v>17</v>
      </c>
      <c r="G31" s="58">
        <f>F31/F33</f>
        <v>0.30909090909090908</v>
      </c>
      <c r="H31" s="20">
        <f t="shared" si="2"/>
        <v>158</v>
      </c>
      <c r="I31" s="59">
        <f>H31/H33</f>
        <v>4.2200854700854704E-2</v>
      </c>
    </row>
    <row r="32" spans="1:14" x14ac:dyDescent="0.2">
      <c r="A32" s="31" t="s">
        <v>26</v>
      </c>
      <c r="B32" s="1">
        <v>3</v>
      </c>
      <c r="C32" s="56">
        <f t="shared" si="1"/>
        <v>1.2975778546712802E-3</v>
      </c>
      <c r="D32" s="1">
        <v>10</v>
      </c>
      <c r="E32" s="58">
        <f>D32/D33</f>
        <v>7.2621641249092234E-3</v>
      </c>
      <c r="F32" s="1">
        <v>1</v>
      </c>
      <c r="G32" s="58">
        <f>F32/F33</f>
        <v>1.8181818181818181E-2</v>
      </c>
      <c r="H32" s="20">
        <f t="shared" si="2"/>
        <v>14</v>
      </c>
      <c r="I32" s="59">
        <f>H32/H33</f>
        <v>3.7393162393162395E-3</v>
      </c>
    </row>
    <row r="33" spans="1:12" x14ac:dyDescent="0.2">
      <c r="A33" s="32" t="s">
        <v>7</v>
      </c>
      <c r="B33" s="25">
        <f t="shared" ref="B33:G33" si="3">SUM(B23:B32)</f>
        <v>2312</v>
      </c>
      <c r="C33" s="64">
        <f t="shared" si="3"/>
        <v>1</v>
      </c>
      <c r="D33" s="25">
        <f t="shared" si="3"/>
        <v>1377</v>
      </c>
      <c r="E33" s="64">
        <f t="shared" si="3"/>
        <v>1</v>
      </c>
      <c r="F33" s="25">
        <f t="shared" si="3"/>
        <v>55</v>
      </c>
      <c r="G33" s="60">
        <f t="shared" si="3"/>
        <v>1</v>
      </c>
      <c r="H33" s="20">
        <f t="shared" si="2"/>
        <v>3744</v>
      </c>
      <c r="I33" s="61">
        <f>SUM(I23:I32)</f>
        <v>1</v>
      </c>
      <c r="J33" s="19"/>
    </row>
    <row r="34" spans="1:12" x14ac:dyDescent="0.2">
      <c r="A34" s="52" t="s">
        <v>27</v>
      </c>
      <c r="B34" s="53"/>
      <c r="C34" s="53"/>
      <c r="D34" s="53"/>
      <c r="E34" s="53"/>
      <c r="F34" s="54"/>
      <c r="G34" s="53"/>
      <c r="H34" s="53"/>
      <c r="I34" s="55"/>
    </row>
    <row r="35" spans="1:12" x14ac:dyDescent="0.2">
      <c r="A35" s="30" t="s">
        <v>28</v>
      </c>
      <c r="B35" s="85">
        <v>25.89</v>
      </c>
      <c r="C35" s="86"/>
      <c r="D35" s="85">
        <v>33.44</v>
      </c>
      <c r="E35" s="86"/>
      <c r="F35" s="85">
        <v>45.31</v>
      </c>
      <c r="G35" s="86"/>
      <c r="H35" s="85">
        <v>28.95</v>
      </c>
      <c r="I35" s="87"/>
    </row>
    <row r="36" spans="1:12" x14ac:dyDescent="0.2">
      <c r="A36" s="33" t="s">
        <v>29</v>
      </c>
      <c r="B36" s="94">
        <v>8.1199999999999992</v>
      </c>
      <c r="C36" s="95"/>
      <c r="D36" s="94">
        <v>9.82</v>
      </c>
      <c r="E36" s="95"/>
      <c r="F36" s="94">
        <v>10.4</v>
      </c>
      <c r="G36" s="95"/>
      <c r="H36" s="94">
        <v>9.74</v>
      </c>
      <c r="I36" s="96"/>
    </row>
    <row r="37" spans="1:12" x14ac:dyDescent="0.2">
      <c r="A37" s="52" t="s">
        <v>76</v>
      </c>
      <c r="B37" s="53"/>
      <c r="C37" s="53"/>
      <c r="D37" s="53"/>
      <c r="E37" s="53"/>
      <c r="F37" s="54"/>
      <c r="G37" s="53"/>
      <c r="H37" s="53"/>
      <c r="I37" s="55"/>
    </row>
    <row r="38" spans="1:12" x14ac:dyDescent="0.2">
      <c r="A38" s="31" t="s">
        <v>38</v>
      </c>
      <c r="B38" s="23">
        <v>2005</v>
      </c>
      <c r="C38" s="58">
        <f>B38/B41</f>
        <v>0.86721453287197237</v>
      </c>
      <c r="D38" s="23">
        <v>833</v>
      </c>
      <c r="E38" s="58">
        <f>D38/D41</f>
        <v>0.60493827160493829</v>
      </c>
      <c r="F38" s="1">
        <v>48</v>
      </c>
      <c r="G38" s="58">
        <f>F38/F41</f>
        <v>0.87272727272727268</v>
      </c>
      <c r="H38" s="23">
        <f>B38+D38+F38</f>
        <v>2886</v>
      </c>
      <c r="I38" s="59">
        <f>H38/H41</f>
        <v>0.77083333333333337</v>
      </c>
    </row>
    <row r="39" spans="1:12" x14ac:dyDescent="0.2">
      <c r="A39" s="31" t="s">
        <v>39</v>
      </c>
      <c r="B39" s="23">
        <v>66</v>
      </c>
      <c r="C39" s="58">
        <f>B39/B41</f>
        <v>2.8546712802768166E-2</v>
      </c>
      <c r="D39" s="23">
        <v>231</v>
      </c>
      <c r="E39" s="58">
        <f>D39/D41</f>
        <v>0.16775599128540306</v>
      </c>
      <c r="F39" s="1">
        <v>4</v>
      </c>
      <c r="G39" s="58">
        <f>F39/F41</f>
        <v>7.2727272727272724E-2</v>
      </c>
      <c r="H39" s="23">
        <f>B39+D39+F39</f>
        <v>301</v>
      </c>
      <c r="I39" s="59">
        <f>H39/H41</f>
        <v>8.0395299145299151E-2</v>
      </c>
    </row>
    <row r="40" spans="1:12" x14ac:dyDescent="0.2">
      <c r="A40" s="31" t="s">
        <v>40</v>
      </c>
      <c r="B40" s="1">
        <v>241</v>
      </c>
      <c r="C40" s="58">
        <f>B40/B41</f>
        <v>0.10423875432525952</v>
      </c>
      <c r="D40" s="1">
        <v>313</v>
      </c>
      <c r="E40" s="58">
        <f>D40/D41</f>
        <v>0.22730573710965868</v>
      </c>
      <c r="F40" s="1">
        <v>3</v>
      </c>
      <c r="G40" s="58">
        <f>F40/F41</f>
        <v>5.4545454545454543E-2</v>
      </c>
      <c r="H40" s="23">
        <f>B40+D40+F40</f>
        <v>557</v>
      </c>
      <c r="I40" s="59">
        <f>H40/H41</f>
        <v>0.14877136752136752</v>
      </c>
    </row>
    <row r="41" spans="1:12" x14ac:dyDescent="0.2">
      <c r="A41" s="32" t="s">
        <v>7</v>
      </c>
      <c r="B41" s="25">
        <f t="shared" ref="B41:I41" si="4">SUM(B38:B40)</f>
        <v>2312</v>
      </c>
      <c r="C41" s="60">
        <f t="shared" si="4"/>
        <v>1</v>
      </c>
      <c r="D41" s="25">
        <f t="shared" si="4"/>
        <v>1377</v>
      </c>
      <c r="E41" s="60">
        <f t="shared" si="4"/>
        <v>1</v>
      </c>
      <c r="F41" s="26">
        <f t="shared" si="4"/>
        <v>55</v>
      </c>
      <c r="G41" s="60">
        <f t="shared" si="4"/>
        <v>1</v>
      </c>
      <c r="H41" s="25">
        <f t="shared" si="4"/>
        <v>3744</v>
      </c>
      <c r="I41" s="61">
        <f t="shared" si="4"/>
        <v>1</v>
      </c>
    </row>
    <row r="42" spans="1:12" x14ac:dyDescent="0.2">
      <c r="A42" s="52" t="s">
        <v>60</v>
      </c>
      <c r="B42" s="53"/>
      <c r="C42" s="53"/>
      <c r="D42" s="53"/>
      <c r="E42" s="53"/>
      <c r="F42" s="54"/>
      <c r="G42" s="53"/>
      <c r="H42" s="53"/>
      <c r="I42" s="55"/>
    </row>
    <row r="43" spans="1:12" x14ac:dyDescent="0.2">
      <c r="A43" s="30" t="s">
        <v>31</v>
      </c>
      <c r="B43" s="20">
        <v>1593</v>
      </c>
      <c r="C43" s="65">
        <f>B43/B45</f>
        <v>0.68901384083044981</v>
      </c>
      <c r="D43" s="20">
        <v>455</v>
      </c>
      <c r="E43" s="65">
        <f>D43/D45</f>
        <v>0.33042846768336964</v>
      </c>
      <c r="F43" s="21">
        <v>3</v>
      </c>
      <c r="G43" s="65">
        <f>F43/F45</f>
        <v>5.4545454545454543E-2</v>
      </c>
      <c r="H43" s="20">
        <f>B43+D43+F43</f>
        <v>2051</v>
      </c>
      <c r="I43" s="57">
        <f>H43/H45</f>
        <v>0.54780982905982911</v>
      </c>
    </row>
    <row r="44" spans="1:12" x14ac:dyDescent="0.2">
      <c r="A44" s="31" t="s">
        <v>32</v>
      </c>
      <c r="B44" s="23">
        <v>719</v>
      </c>
      <c r="C44" s="58">
        <f>B44/B45</f>
        <v>0.31098615916955019</v>
      </c>
      <c r="D44" s="23">
        <v>922</v>
      </c>
      <c r="E44" s="58">
        <f>D44/D45</f>
        <v>0.66957153231663036</v>
      </c>
      <c r="F44" s="1">
        <v>52</v>
      </c>
      <c r="G44" s="58">
        <f>F44/F45</f>
        <v>0.94545454545454544</v>
      </c>
      <c r="H44" s="20">
        <f>B44+D44+F44</f>
        <v>1693</v>
      </c>
      <c r="I44" s="59">
        <f>H44/H45</f>
        <v>0.45219017094017094</v>
      </c>
      <c r="K44" s="19"/>
      <c r="L44" s="83"/>
    </row>
    <row r="45" spans="1:12" x14ac:dyDescent="0.2">
      <c r="A45" s="32" t="s">
        <v>7</v>
      </c>
      <c r="B45" s="25">
        <f t="shared" ref="B45:G45" si="5">SUM(B43:B44)</f>
        <v>2312</v>
      </c>
      <c r="C45" s="66">
        <f t="shared" si="5"/>
        <v>1</v>
      </c>
      <c r="D45" s="25">
        <f t="shared" si="5"/>
        <v>1377</v>
      </c>
      <c r="E45" s="66">
        <f t="shared" si="5"/>
        <v>1</v>
      </c>
      <c r="F45" s="25">
        <f t="shared" si="5"/>
        <v>55</v>
      </c>
      <c r="G45" s="66">
        <f t="shared" si="5"/>
        <v>1</v>
      </c>
      <c r="H45" s="20">
        <f>B45+D45+F45</f>
        <v>3744</v>
      </c>
      <c r="I45" s="67">
        <f>SUM(I43:I44)</f>
        <v>1</v>
      </c>
      <c r="K45" s="19"/>
    </row>
    <row r="46" spans="1:12" ht="12.75" customHeight="1" x14ac:dyDescent="0.2">
      <c r="A46" s="52" t="s">
        <v>61</v>
      </c>
      <c r="B46" s="53"/>
      <c r="C46" s="53"/>
      <c r="D46" s="53"/>
      <c r="E46" s="53"/>
      <c r="F46" s="54"/>
      <c r="G46" s="53"/>
      <c r="H46" s="53"/>
      <c r="I46" s="55"/>
    </row>
    <row r="47" spans="1:12" ht="12.75" customHeight="1" x14ac:dyDescent="0.2">
      <c r="A47" s="30" t="s">
        <v>47</v>
      </c>
      <c r="B47" s="20">
        <v>734</v>
      </c>
      <c r="C47" s="65">
        <f>B47/B49</f>
        <v>0.31747404844290655</v>
      </c>
      <c r="D47" s="21">
        <v>739</v>
      </c>
      <c r="E47" s="65">
        <f>D47/D49</f>
        <v>0.53667392883079157</v>
      </c>
      <c r="F47" s="21">
        <v>0</v>
      </c>
      <c r="G47" s="65">
        <f>F47/F49</f>
        <v>0</v>
      </c>
      <c r="H47" s="20">
        <f>B47+D47+F47</f>
        <v>1473</v>
      </c>
      <c r="I47" s="57">
        <f>H47/H49</f>
        <v>0.39342948717948717</v>
      </c>
    </row>
    <row r="48" spans="1:12" ht="12.75" customHeight="1" x14ac:dyDescent="0.2">
      <c r="A48" s="31" t="s">
        <v>48</v>
      </c>
      <c r="B48" s="23">
        <v>1578</v>
      </c>
      <c r="C48" s="58">
        <f>B48/B49</f>
        <v>0.68252595155709339</v>
      </c>
      <c r="D48" s="23">
        <v>638</v>
      </c>
      <c r="E48" s="58">
        <f>D48/D49</f>
        <v>0.46332607116920843</v>
      </c>
      <c r="F48" s="1">
        <v>55</v>
      </c>
      <c r="G48" s="58">
        <f>F48/F49</f>
        <v>1</v>
      </c>
      <c r="H48" s="20">
        <f>B48+D48+F48</f>
        <v>2271</v>
      </c>
      <c r="I48" s="59">
        <f>H48/H49</f>
        <v>0.60657051282051277</v>
      </c>
    </row>
    <row r="49" spans="1:12" ht="12.75" customHeight="1" x14ac:dyDescent="0.2">
      <c r="A49" s="32" t="s">
        <v>7</v>
      </c>
      <c r="B49" s="25">
        <f t="shared" ref="B49:G49" si="6">SUM(B47:B48)</f>
        <v>2312</v>
      </c>
      <c r="C49" s="66">
        <f t="shared" si="6"/>
        <v>1</v>
      </c>
      <c r="D49" s="25">
        <f t="shared" si="6"/>
        <v>1377</v>
      </c>
      <c r="E49" s="66">
        <f t="shared" si="6"/>
        <v>1</v>
      </c>
      <c r="F49" s="25">
        <f t="shared" si="6"/>
        <v>55</v>
      </c>
      <c r="G49" s="66">
        <f t="shared" si="6"/>
        <v>1</v>
      </c>
      <c r="H49" s="20">
        <f>B49+D49+F49</f>
        <v>3744</v>
      </c>
      <c r="I49" s="61">
        <f>SUM(I47:I48)</f>
        <v>1</v>
      </c>
    </row>
    <row r="50" spans="1:12" ht="12.75" customHeight="1" x14ac:dyDescent="0.2">
      <c r="A50" s="52" t="s">
        <v>34</v>
      </c>
      <c r="B50" s="69"/>
      <c r="C50" s="69"/>
      <c r="D50" s="69"/>
      <c r="E50" s="69"/>
      <c r="F50" s="70"/>
      <c r="G50" s="69"/>
      <c r="H50" s="69"/>
      <c r="I50" s="71"/>
    </row>
    <row r="51" spans="1:12" ht="12.75" customHeight="1" x14ac:dyDescent="0.2">
      <c r="A51" s="72" t="s">
        <v>33</v>
      </c>
      <c r="B51" s="117">
        <v>1869.4</v>
      </c>
      <c r="C51" s="118"/>
      <c r="D51" s="119">
        <v>849.5</v>
      </c>
      <c r="E51" s="120"/>
      <c r="F51" s="117">
        <v>24.1</v>
      </c>
      <c r="G51" s="118"/>
      <c r="H51" s="119">
        <v>2743</v>
      </c>
      <c r="I51" s="121"/>
      <c r="K51" s="80"/>
      <c r="L51" s="80"/>
    </row>
    <row r="52" spans="1:12" x14ac:dyDescent="0.2">
      <c r="A52" s="52" t="s">
        <v>66</v>
      </c>
      <c r="B52" s="53"/>
      <c r="C52" s="53"/>
      <c r="D52" s="53"/>
      <c r="E52" s="53"/>
      <c r="F52" s="54"/>
      <c r="G52" s="53"/>
      <c r="H52" s="53"/>
      <c r="I52" s="55"/>
    </row>
    <row r="53" spans="1:12" x14ac:dyDescent="0.2">
      <c r="A53" s="73" t="s">
        <v>64</v>
      </c>
      <c r="B53" s="20">
        <v>2259</v>
      </c>
      <c r="C53" s="65">
        <f>B53/B55</f>
        <v>0.97707612456747406</v>
      </c>
      <c r="D53" s="20">
        <v>1285</v>
      </c>
      <c r="E53" s="65">
        <f>D53/D55</f>
        <v>0.93318809005083514</v>
      </c>
      <c r="F53" s="21">
        <v>55</v>
      </c>
      <c r="G53" s="65">
        <f>F53/F55</f>
        <v>1</v>
      </c>
      <c r="H53" s="20">
        <f>B53+D53+F53</f>
        <v>3599</v>
      </c>
      <c r="I53" s="57">
        <f>H53/H55</f>
        <v>0.96127136752136755</v>
      </c>
    </row>
    <row r="54" spans="1:12" x14ac:dyDescent="0.2">
      <c r="A54" s="74" t="s">
        <v>65</v>
      </c>
      <c r="B54" s="23">
        <v>53</v>
      </c>
      <c r="C54" s="58">
        <f>B54/B55</f>
        <v>2.2923875432525952E-2</v>
      </c>
      <c r="D54" s="23">
        <v>92</v>
      </c>
      <c r="E54" s="58">
        <f>D54/D55</f>
        <v>6.6811909949164847E-2</v>
      </c>
      <c r="F54" s="1">
        <v>0</v>
      </c>
      <c r="G54" s="58">
        <f>F54/F55</f>
        <v>0</v>
      </c>
      <c r="H54" s="20">
        <f>B54+D54+F54</f>
        <v>145</v>
      </c>
      <c r="I54" s="59">
        <f>H54/H55</f>
        <v>3.872863247863248E-2</v>
      </c>
    </row>
    <row r="55" spans="1:12" ht="13.5" thickBot="1" x14ac:dyDescent="0.25">
      <c r="A55" s="75" t="s">
        <v>7</v>
      </c>
      <c r="B55" s="76">
        <f t="shared" ref="B55:G55" si="7">SUM(B53:B54)</f>
        <v>2312</v>
      </c>
      <c r="C55" s="77">
        <f t="shared" si="7"/>
        <v>1</v>
      </c>
      <c r="D55" s="76">
        <f t="shared" si="7"/>
        <v>1377</v>
      </c>
      <c r="E55" s="77">
        <f t="shared" si="7"/>
        <v>1</v>
      </c>
      <c r="F55" s="76">
        <f t="shared" si="7"/>
        <v>55</v>
      </c>
      <c r="G55" s="77">
        <f t="shared" si="7"/>
        <v>1</v>
      </c>
      <c r="H55" s="76">
        <f>B55+D55+F55</f>
        <v>3744</v>
      </c>
      <c r="I55" s="78">
        <f>SUM(I53:I54)</f>
        <v>1</v>
      </c>
      <c r="K55" s="19"/>
    </row>
    <row r="56" spans="1:12" ht="15" customHeight="1" thickTop="1" x14ac:dyDescent="0.2"/>
    <row r="57" spans="1:12" ht="15" customHeight="1" x14ac:dyDescent="0.2">
      <c r="A57" s="81" t="s">
        <v>77</v>
      </c>
      <c r="B57" s="81"/>
      <c r="C57" s="81"/>
      <c r="D57" s="81"/>
      <c r="E57" s="81"/>
      <c r="F57" s="82"/>
      <c r="G57" s="81"/>
      <c r="H57" s="81"/>
      <c r="I57" s="81"/>
    </row>
    <row r="58" spans="1:12" ht="37.9" customHeight="1" x14ac:dyDescent="0.2">
      <c r="A58" s="105" t="s">
        <v>78</v>
      </c>
      <c r="B58" s="105"/>
      <c r="C58" s="105"/>
      <c r="D58" s="105"/>
      <c r="E58" s="105"/>
      <c r="F58" s="105"/>
      <c r="G58" s="105"/>
      <c r="H58" s="105"/>
      <c r="I58" s="105"/>
    </row>
    <row r="59" spans="1:12" ht="28.15" hidden="1" customHeight="1" x14ac:dyDescent="0.2">
      <c r="A59" s="97" t="s">
        <v>79</v>
      </c>
      <c r="B59" s="97"/>
      <c r="C59" s="97"/>
      <c r="D59" s="97"/>
      <c r="E59" s="97"/>
      <c r="F59" s="97"/>
      <c r="G59" s="97"/>
      <c r="H59" s="97"/>
      <c r="I59" s="97"/>
    </row>
    <row r="60" spans="1:12" ht="16.149999999999999" customHeight="1" x14ac:dyDescent="0.2">
      <c r="A60" s="93" t="s">
        <v>36</v>
      </c>
      <c r="B60" s="93"/>
      <c r="C60" s="93"/>
      <c r="D60" s="93"/>
      <c r="E60" s="93"/>
      <c r="F60" s="93"/>
      <c r="G60" s="93"/>
      <c r="H60" s="93"/>
      <c r="I60" s="93"/>
    </row>
    <row r="61" spans="1:12" x14ac:dyDescent="0.2">
      <c r="G61" s="106"/>
      <c r="H61" s="107"/>
      <c r="I61" s="107"/>
    </row>
    <row r="62" spans="1:12" x14ac:dyDescent="0.2">
      <c r="G62" s="107"/>
      <c r="H62" s="107"/>
      <c r="I62" s="107"/>
    </row>
  </sheetData>
  <mergeCells count="23">
    <mergeCell ref="A60:I60"/>
    <mergeCell ref="G61:I61"/>
    <mergeCell ref="G62:I62"/>
    <mergeCell ref="B51:C51"/>
    <mergeCell ref="D51:E51"/>
    <mergeCell ref="F51:G51"/>
    <mergeCell ref="H51:I51"/>
    <mergeCell ref="A58:I58"/>
    <mergeCell ref="A59:I59"/>
    <mergeCell ref="B35:C35"/>
    <mergeCell ref="D35:E35"/>
    <mergeCell ref="F35:G35"/>
    <mergeCell ref="H35:I35"/>
    <mergeCell ref="B36:C36"/>
    <mergeCell ref="D36:E36"/>
    <mergeCell ref="F36:G36"/>
    <mergeCell ref="H36:I36"/>
    <mergeCell ref="A2:I2"/>
    <mergeCell ref="A3:I3"/>
    <mergeCell ref="B5:C5"/>
    <mergeCell ref="D5:E5"/>
    <mergeCell ref="F5:G5"/>
    <mergeCell ref="H5:I5"/>
  </mergeCells>
  <pageMargins left="0.7" right="0.45" top="0.75" bottom="0.5" header="0.3" footer="0.3"/>
  <pageSetup scale="8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62"/>
  <sheetViews>
    <sheetView tabSelected="1" topLeftCell="A22" zoomScaleNormal="100" workbookViewId="0">
      <selection activeCell="B39" sqref="B39"/>
    </sheetView>
  </sheetViews>
  <sheetFormatPr defaultRowHeight="12.75" x14ac:dyDescent="0.2"/>
  <cols>
    <col min="1" max="1" width="35" customWidth="1"/>
    <col min="2" max="3" width="7.5703125" customWidth="1"/>
    <col min="4" max="4" width="6.7109375" customWidth="1"/>
    <col min="6" max="6" width="6.7109375" style="2" customWidth="1"/>
    <col min="8" max="8" width="7.28515625" customWidth="1"/>
    <col min="9" max="9" width="8" customWidth="1"/>
  </cols>
  <sheetData>
    <row r="2" spans="1:9" ht="15.75" x14ac:dyDescent="0.25">
      <c r="A2" s="88" t="s">
        <v>69</v>
      </c>
      <c r="B2" s="88"/>
      <c r="C2" s="88"/>
      <c r="D2" s="88"/>
      <c r="E2" s="88"/>
      <c r="F2" s="88"/>
      <c r="G2" s="88"/>
      <c r="H2" s="88"/>
      <c r="I2" s="88"/>
    </row>
    <row r="3" spans="1:9" ht="15.75" x14ac:dyDescent="0.25">
      <c r="A3" s="88" t="s">
        <v>83</v>
      </c>
      <c r="B3" s="88"/>
      <c r="C3" s="88"/>
      <c r="D3" s="88"/>
      <c r="E3" s="88"/>
      <c r="F3" s="88"/>
      <c r="G3" s="88"/>
      <c r="H3" s="88"/>
      <c r="I3" s="88"/>
    </row>
    <row r="4" spans="1:9" ht="13.5" thickBot="1" x14ac:dyDescent="0.25"/>
    <row r="5" spans="1:9" ht="13.5" thickTop="1" x14ac:dyDescent="0.2">
      <c r="A5" s="46"/>
      <c r="B5" s="113" t="s">
        <v>0</v>
      </c>
      <c r="C5" s="114"/>
      <c r="D5" s="115" t="s">
        <v>43</v>
      </c>
      <c r="E5" s="114"/>
      <c r="F5" s="113" t="s">
        <v>3</v>
      </c>
      <c r="G5" s="114"/>
      <c r="H5" s="113" t="s">
        <v>37</v>
      </c>
      <c r="I5" s="116"/>
    </row>
    <row r="6" spans="1:9" x14ac:dyDescent="0.2">
      <c r="A6" s="47"/>
      <c r="B6" s="48" t="s">
        <v>1</v>
      </c>
      <c r="C6" s="49" t="s">
        <v>2</v>
      </c>
      <c r="D6" s="48" t="s">
        <v>1</v>
      </c>
      <c r="E6" s="49" t="s">
        <v>2</v>
      </c>
      <c r="F6" s="50" t="s">
        <v>1</v>
      </c>
      <c r="G6" s="49" t="s">
        <v>2</v>
      </c>
      <c r="H6" s="48" t="s">
        <v>1</v>
      </c>
      <c r="I6" s="51" t="s">
        <v>2</v>
      </c>
    </row>
    <row r="7" spans="1:9" x14ac:dyDescent="0.2">
      <c r="A7" s="52" t="s">
        <v>4</v>
      </c>
      <c r="B7" s="53"/>
      <c r="C7" s="53"/>
      <c r="D7" s="53"/>
      <c r="E7" s="53"/>
      <c r="F7" s="54"/>
      <c r="G7" s="53"/>
      <c r="H7" s="53"/>
      <c r="I7" s="55"/>
    </row>
    <row r="8" spans="1:9" x14ac:dyDescent="0.2">
      <c r="A8" s="30" t="s">
        <v>5</v>
      </c>
      <c r="B8" s="20">
        <v>1038</v>
      </c>
      <c r="C8" s="56">
        <f>B8/B10</f>
        <v>0.46463742166517458</v>
      </c>
      <c r="D8" s="20">
        <v>966</v>
      </c>
      <c r="E8" s="56">
        <f>D8/D10</f>
        <v>0.52989577619308836</v>
      </c>
      <c r="F8" s="21">
        <v>28</v>
      </c>
      <c r="G8" s="56">
        <f>F8/F10</f>
        <v>0.56000000000000005</v>
      </c>
      <c r="H8" s="20">
        <f>B8+D8+F8</f>
        <v>2032</v>
      </c>
      <c r="I8" s="57">
        <f>H8/H10</f>
        <v>0.49476503530557586</v>
      </c>
    </row>
    <row r="9" spans="1:9" x14ac:dyDescent="0.2">
      <c r="A9" s="31" t="s">
        <v>6</v>
      </c>
      <c r="B9" s="23">
        <v>1196</v>
      </c>
      <c r="C9" s="58">
        <f>B9/B10</f>
        <v>0.53536257833482548</v>
      </c>
      <c r="D9" s="23">
        <v>857</v>
      </c>
      <c r="E9" s="58">
        <f>D9/D10</f>
        <v>0.47010422380691169</v>
      </c>
      <c r="F9" s="1">
        <v>22</v>
      </c>
      <c r="G9" s="58">
        <f>F9/F10</f>
        <v>0.44</v>
      </c>
      <c r="H9" s="23">
        <f>B9+D9+F9</f>
        <v>2075</v>
      </c>
      <c r="I9" s="59">
        <f>H9/H10</f>
        <v>0.50523496469442419</v>
      </c>
    </row>
    <row r="10" spans="1:9" x14ac:dyDescent="0.2">
      <c r="A10" s="32" t="s">
        <v>7</v>
      </c>
      <c r="B10" s="25">
        <f>SUM(B8:B9)</f>
        <v>2234</v>
      </c>
      <c r="C10" s="60">
        <f>SUM(C8:C9)</f>
        <v>1</v>
      </c>
      <c r="D10" s="25">
        <f>D8+D9</f>
        <v>1823</v>
      </c>
      <c r="E10" s="60">
        <f>SUM(E8:E9)</f>
        <v>1</v>
      </c>
      <c r="F10" s="26">
        <f>SUM(F8:F9)</f>
        <v>50</v>
      </c>
      <c r="G10" s="60">
        <f>SUM(G8:G9)</f>
        <v>1</v>
      </c>
      <c r="H10" s="25">
        <f>B10+D10+F10</f>
        <v>4107</v>
      </c>
      <c r="I10" s="61">
        <f>SUM(I8:I9)</f>
        <v>1</v>
      </c>
    </row>
    <row r="11" spans="1:9" x14ac:dyDescent="0.2">
      <c r="A11" s="52" t="s">
        <v>8</v>
      </c>
      <c r="B11" s="53"/>
      <c r="C11" s="53"/>
      <c r="D11" s="53"/>
      <c r="E11" s="53"/>
      <c r="F11" s="53"/>
      <c r="G11" s="53"/>
      <c r="H11" s="53"/>
      <c r="I11" s="55"/>
    </row>
    <row r="12" spans="1:9" x14ac:dyDescent="0.2">
      <c r="A12" s="30" t="s">
        <v>52</v>
      </c>
      <c r="B12" s="21">
        <v>3</v>
      </c>
      <c r="C12" s="56">
        <f>B12/B21</f>
        <v>1.3428827215756492E-3</v>
      </c>
      <c r="D12" s="21">
        <v>0</v>
      </c>
      <c r="E12" s="56">
        <f>D12/D21</f>
        <v>0</v>
      </c>
      <c r="F12" s="21">
        <v>0</v>
      </c>
      <c r="G12" s="56">
        <f>F12/F21</f>
        <v>0</v>
      </c>
      <c r="H12" s="20">
        <f t="shared" ref="H12:H20" si="0">B12+D12+F12</f>
        <v>3</v>
      </c>
      <c r="I12" s="57">
        <f>H12/H21</f>
        <v>7.3046018991964939E-4</v>
      </c>
    </row>
    <row r="13" spans="1:9" x14ac:dyDescent="0.2">
      <c r="A13" s="31" t="s">
        <v>12</v>
      </c>
      <c r="B13" s="1">
        <v>86</v>
      </c>
      <c r="C13" s="58">
        <f>B13/B21</f>
        <v>3.8495971351835273E-2</v>
      </c>
      <c r="D13" s="1">
        <v>89</v>
      </c>
      <c r="E13" s="58">
        <f>D13/D21</f>
        <v>4.882062534284147E-2</v>
      </c>
      <c r="F13" s="1">
        <v>1</v>
      </c>
      <c r="G13" s="58">
        <f>F13/F21</f>
        <v>0.02</v>
      </c>
      <c r="H13" s="23">
        <f t="shared" si="0"/>
        <v>176</v>
      </c>
      <c r="I13" s="59">
        <f>H13/H21</f>
        <v>4.2853664475286095E-2</v>
      </c>
    </row>
    <row r="14" spans="1:9" x14ac:dyDescent="0.2">
      <c r="A14" s="31" t="s">
        <v>53</v>
      </c>
      <c r="B14" s="1">
        <v>295</v>
      </c>
      <c r="C14" s="58">
        <f>B14/B21</f>
        <v>0.13205013428827217</v>
      </c>
      <c r="D14" s="1">
        <v>201</v>
      </c>
      <c r="E14" s="58">
        <f>D14/D21</f>
        <v>0.11025781678551838</v>
      </c>
      <c r="F14" s="1">
        <v>8</v>
      </c>
      <c r="G14" s="58">
        <f>F14/F21</f>
        <v>0.16</v>
      </c>
      <c r="H14" s="23">
        <f t="shared" si="0"/>
        <v>504</v>
      </c>
      <c r="I14" s="59">
        <f>H14/H21</f>
        <v>0.12271731190650109</v>
      </c>
    </row>
    <row r="15" spans="1:9" x14ac:dyDescent="0.2">
      <c r="A15" s="31" t="s">
        <v>54</v>
      </c>
      <c r="B15" s="1">
        <v>232</v>
      </c>
      <c r="C15" s="58">
        <f>B15/B21</f>
        <v>0.10384959713518353</v>
      </c>
      <c r="D15" s="1">
        <v>90</v>
      </c>
      <c r="E15" s="58">
        <f>D15/D21</f>
        <v>4.9369171695008228E-2</v>
      </c>
      <c r="F15" s="1">
        <v>3</v>
      </c>
      <c r="G15" s="58">
        <f>F15/F21</f>
        <v>0.06</v>
      </c>
      <c r="H15" s="23">
        <f t="shared" si="0"/>
        <v>325</v>
      </c>
      <c r="I15" s="59">
        <f>H15/H21</f>
        <v>7.9133187241295352E-2</v>
      </c>
    </row>
    <row r="16" spans="1:9" x14ac:dyDescent="0.2">
      <c r="A16" s="31" t="s">
        <v>55</v>
      </c>
      <c r="B16" s="1">
        <v>3</v>
      </c>
      <c r="C16" s="58">
        <f>B16/B21</f>
        <v>1.3428827215756492E-3</v>
      </c>
      <c r="D16" s="1">
        <v>1</v>
      </c>
      <c r="E16" s="58">
        <f>D16/D21</f>
        <v>5.4854635216675812E-4</v>
      </c>
      <c r="F16" s="1">
        <v>0</v>
      </c>
      <c r="G16" s="58">
        <f>F16/F21</f>
        <v>0</v>
      </c>
      <c r="H16" s="23">
        <f t="shared" si="0"/>
        <v>4</v>
      </c>
      <c r="I16" s="59">
        <f>H16/H21</f>
        <v>9.7394691989286582E-4</v>
      </c>
    </row>
    <row r="17" spans="1:14" x14ac:dyDescent="0.2">
      <c r="A17" s="31" t="s">
        <v>14</v>
      </c>
      <c r="B17" s="23">
        <v>1409</v>
      </c>
      <c r="C17" s="58">
        <f>B17/B21</f>
        <v>0.63070725156669649</v>
      </c>
      <c r="D17" s="23">
        <v>765</v>
      </c>
      <c r="E17" s="58">
        <f>D17/D21</f>
        <v>0.41963795940756993</v>
      </c>
      <c r="F17" s="1">
        <v>29</v>
      </c>
      <c r="G17" s="58">
        <f>F17/F21</f>
        <v>0.57999999999999996</v>
      </c>
      <c r="H17" s="23">
        <f t="shared" si="0"/>
        <v>2203</v>
      </c>
      <c r="I17" s="59">
        <f>H17/H21</f>
        <v>0.53640126613099581</v>
      </c>
    </row>
    <row r="18" spans="1:14" x14ac:dyDescent="0.2">
      <c r="A18" s="31" t="s">
        <v>56</v>
      </c>
      <c r="B18" s="23">
        <v>91</v>
      </c>
      <c r="C18" s="58">
        <f>B18/B21</f>
        <v>4.0734109221128023E-2</v>
      </c>
      <c r="D18" s="23">
        <v>30</v>
      </c>
      <c r="E18" s="58">
        <f>D18/D21</f>
        <v>1.6456390565002744E-2</v>
      </c>
      <c r="F18" s="1">
        <v>1</v>
      </c>
      <c r="G18" s="58">
        <f>F18/F21</f>
        <v>0.02</v>
      </c>
      <c r="H18" s="23">
        <f t="shared" si="0"/>
        <v>122</v>
      </c>
      <c r="I18" s="59">
        <f>H18/H21</f>
        <v>2.9705381056732406E-2</v>
      </c>
    </row>
    <row r="19" spans="1:14" x14ac:dyDescent="0.2">
      <c r="A19" s="84" t="s">
        <v>82</v>
      </c>
      <c r="B19" s="1">
        <v>82</v>
      </c>
      <c r="C19" s="58">
        <f>B19/B21</f>
        <v>3.6705461056401073E-2</v>
      </c>
      <c r="D19" s="1">
        <v>634</v>
      </c>
      <c r="E19" s="58">
        <f>D19/D21</f>
        <v>0.34777838727372462</v>
      </c>
      <c r="F19" s="1">
        <v>8</v>
      </c>
      <c r="G19" s="58">
        <f>F19/F21</f>
        <v>0.16</v>
      </c>
      <c r="H19" s="23">
        <f t="shared" si="0"/>
        <v>724</v>
      </c>
      <c r="I19" s="59">
        <f>H19/H21</f>
        <v>0.17628439250060871</v>
      </c>
    </row>
    <row r="20" spans="1:14" x14ac:dyDescent="0.2">
      <c r="A20" s="62" t="s">
        <v>58</v>
      </c>
      <c r="B20" s="26">
        <v>33</v>
      </c>
      <c r="C20" s="58">
        <f>B20/B21</f>
        <v>1.477170993733214E-2</v>
      </c>
      <c r="D20" s="26">
        <v>13</v>
      </c>
      <c r="E20" s="58">
        <f>D20/D21</f>
        <v>7.131102578167855E-3</v>
      </c>
      <c r="F20" s="26">
        <v>0</v>
      </c>
      <c r="G20" s="58">
        <f>F20/F21</f>
        <v>0</v>
      </c>
      <c r="H20" s="25">
        <f t="shared" si="0"/>
        <v>46</v>
      </c>
      <c r="I20" s="61">
        <f>H20/H21</f>
        <v>1.1200389578767957E-2</v>
      </c>
    </row>
    <row r="21" spans="1:14" x14ac:dyDescent="0.2">
      <c r="A21" s="32" t="s">
        <v>7</v>
      </c>
      <c r="B21" s="25">
        <f>SUM(B12:B20)</f>
        <v>2234</v>
      </c>
      <c r="C21" s="60">
        <f>SUM(C12:C20)</f>
        <v>1</v>
      </c>
      <c r="D21" s="25">
        <f>SUM(D12:D20)</f>
        <v>1823</v>
      </c>
      <c r="E21" s="60">
        <f>SUM(E12:E20)</f>
        <v>0.99999999999999989</v>
      </c>
      <c r="F21" s="26">
        <f>SUM(F12:F20)</f>
        <v>50</v>
      </c>
      <c r="G21" s="60">
        <f>SUM(G12:G19)</f>
        <v>1</v>
      </c>
      <c r="H21" s="25">
        <f>SUM(H12:H20)</f>
        <v>4107</v>
      </c>
      <c r="I21" s="61">
        <f>SUM(I12:I20)</f>
        <v>0.99999999999999989</v>
      </c>
    </row>
    <row r="22" spans="1:14" x14ac:dyDescent="0.2">
      <c r="A22" s="52" t="s">
        <v>16</v>
      </c>
      <c r="B22" s="53"/>
      <c r="C22" s="53"/>
      <c r="D22" s="53"/>
      <c r="E22" s="53"/>
      <c r="F22" s="53"/>
      <c r="G22" s="53"/>
      <c r="H22" s="53"/>
      <c r="I22" s="55"/>
    </row>
    <row r="23" spans="1:14" x14ac:dyDescent="0.2">
      <c r="A23" s="63" t="s">
        <v>17</v>
      </c>
      <c r="B23" s="21">
        <v>3</v>
      </c>
      <c r="C23" s="56">
        <f t="shared" ref="C23:C32" si="1">B23/$B$33</f>
        <v>1.3428827215756492E-3</v>
      </c>
      <c r="D23" s="21">
        <v>0</v>
      </c>
      <c r="E23" s="56">
        <f>D23/D33</f>
        <v>0</v>
      </c>
      <c r="F23" s="21">
        <v>0</v>
      </c>
      <c r="G23" s="56">
        <f>F23/F33</f>
        <v>0</v>
      </c>
      <c r="H23" s="20">
        <f t="shared" ref="H23:H33" si="2">B23+D23+F23</f>
        <v>3</v>
      </c>
      <c r="I23" s="57">
        <f>H23/H33</f>
        <v>7.3046018991964939E-4</v>
      </c>
    </row>
    <row r="24" spans="1:14" x14ac:dyDescent="0.2">
      <c r="A24" s="31" t="s">
        <v>18</v>
      </c>
      <c r="B24" s="1">
        <v>358</v>
      </c>
      <c r="C24" s="56">
        <f t="shared" si="1"/>
        <v>0.16025067144136079</v>
      </c>
      <c r="D24" s="1">
        <v>0</v>
      </c>
      <c r="E24" s="58">
        <f>D24/D33</f>
        <v>0</v>
      </c>
      <c r="F24" s="1">
        <v>0</v>
      </c>
      <c r="G24" s="58">
        <f>F24/F33</f>
        <v>0</v>
      </c>
      <c r="H24" s="23">
        <f t="shared" si="2"/>
        <v>358</v>
      </c>
      <c r="I24" s="59">
        <f>H24/H33</f>
        <v>8.7168249330411493E-2</v>
      </c>
    </row>
    <row r="25" spans="1:14" x14ac:dyDescent="0.2">
      <c r="A25" s="31" t="s">
        <v>19</v>
      </c>
      <c r="B25" s="1">
        <v>635</v>
      </c>
      <c r="C25" s="56">
        <f t="shared" si="1"/>
        <v>0.28424350940017906</v>
      </c>
      <c r="D25" s="1">
        <v>37</v>
      </c>
      <c r="E25" s="58">
        <f>D25/D33</f>
        <v>2.029621503017005E-2</v>
      </c>
      <c r="F25" s="1">
        <v>0</v>
      </c>
      <c r="G25" s="58">
        <f>F25/F33</f>
        <v>0</v>
      </c>
      <c r="H25" s="20">
        <f t="shared" si="2"/>
        <v>672</v>
      </c>
      <c r="I25" s="59">
        <f>H25/H33</f>
        <v>0.16362308254200147</v>
      </c>
    </row>
    <row r="26" spans="1:14" x14ac:dyDescent="0.2">
      <c r="A26" s="31" t="s">
        <v>20</v>
      </c>
      <c r="B26" s="1">
        <v>486</v>
      </c>
      <c r="C26" s="56">
        <f t="shared" si="1"/>
        <v>0.21754700089525514</v>
      </c>
      <c r="D26" s="1">
        <v>478</v>
      </c>
      <c r="E26" s="58">
        <f>D26/D33</f>
        <v>0.26220515633571034</v>
      </c>
      <c r="F26" s="1">
        <v>0</v>
      </c>
      <c r="G26" s="58">
        <f>F26/F33</f>
        <v>0</v>
      </c>
      <c r="H26" s="20">
        <f t="shared" si="2"/>
        <v>964</v>
      </c>
      <c r="I26" s="59">
        <f>H26/H33</f>
        <v>0.23472120769418067</v>
      </c>
    </row>
    <row r="27" spans="1:14" x14ac:dyDescent="0.2">
      <c r="A27" s="31" t="s">
        <v>21</v>
      </c>
      <c r="B27" s="1">
        <v>261</v>
      </c>
      <c r="C27" s="56">
        <f t="shared" si="1"/>
        <v>0.11683079677708147</v>
      </c>
      <c r="D27" s="1">
        <v>505</v>
      </c>
      <c r="E27" s="58">
        <f>D27/D33</f>
        <v>0.27701590784421282</v>
      </c>
      <c r="F27" s="1">
        <v>4</v>
      </c>
      <c r="G27" s="58">
        <f>F27/F33</f>
        <v>0.08</v>
      </c>
      <c r="H27" s="20">
        <f t="shared" si="2"/>
        <v>770</v>
      </c>
      <c r="I27" s="59">
        <f>H27/H33</f>
        <v>0.18748478207937666</v>
      </c>
      <c r="N27" s="79"/>
    </row>
    <row r="28" spans="1:14" x14ac:dyDescent="0.2">
      <c r="A28" s="31" t="s">
        <v>22</v>
      </c>
      <c r="B28" s="1">
        <v>197</v>
      </c>
      <c r="C28" s="56">
        <f t="shared" si="1"/>
        <v>8.8182632050134283E-2</v>
      </c>
      <c r="D28" s="1">
        <v>236</v>
      </c>
      <c r="E28" s="58">
        <f>D28/D33</f>
        <v>0.12945693911135492</v>
      </c>
      <c r="F28" s="1">
        <v>10</v>
      </c>
      <c r="G28" s="58">
        <f>F28/F33</f>
        <v>0.2</v>
      </c>
      <c r="H28" s="20">
        <f t="shared" si="2"/>
        <v>443</v>
      </c>
      <c r="I28" s="59">
        <f>H28/H33</f>
        <v>0.10786462137813489</v>
      </c>
      <c r="N28" s="79"/>
    </row>
    <row r="29" spans="1:14" x14ac:dyDescent="0.2">
      <c r="A29" s="31" t="s">
        <v>23</v>
      </c>
      <c r="B29" s="1">
        <v>127</v>
      </c>
      <c r="C29" s="56">
        <f t="shared" si="1"/>
        <v>5.684870188003581E-2</v>
      </c>
      <c r="D29" s="1">
        <v>203</v>
      </c>
      <c r="E29" s="58">
        <f>D29/D33</f>
        <v>0.1113549094898519</v>
      </c>
      <c r="F29" s="1">
        <v>7</v>
      </c>
      <c r="G29" s="58">
        <f>F29/F33</f>
        <v>0.14000000000000001</v>
      </c>
      <c r="H29" s="20">
        <f t="shared" si="2"/>
        <v>337</v>
      </c>
      <c r="I29" s="59">
        <f>H29/H33</f>
        <v>8.2055028000973945E-2</v>
      </c>
      <c r="N29" s="79"/>
    </row>
    <row r="30" spans="1:14" x14ac:dyDescent="0.2">
      <c r="A30" s="31" t="s">
        <v>24</v>
      </c>
      <c r="B30" s="1">
        <v>116</v>
      </c>
      <c r="C30" s="56">
        <f t="shared" si="1"/>
        <v>5.1924798567591766E-2</v>
      </c>
      <c r="D30" s="1">
        <v>243</v>
      </c>
      <c r="E30" s="58">
        <f>D30/D33</f>
        <v>0.1332967635765222</v>
      </c>
      <c r="F30" s="1">
        <v>17</v>
      </c>
      <c r="G30" s="58">
        <f>F30/F33</f>
        <v>0.34</v>
      </c>
      <c r="H30" s="20">
        <f t="shared" si="2"/>
        <v>376</v>
      </c>
      <c r="I30" s="59">
        <f>H30/H33</f>
        <v>9.1551010469929389E-2</v>
      </c>
    </row>
    <row r="31" spans="1:14" x14ac:dyDescent="0.2">
      <c r="A31" s="31" t="s">
        <v>25</v>
      </c>
      <c r="B31" s="1">
        <v>50</v>
      </c>
      <c r="C31" s="56">
        <f t="shared" si="1"/>
        <v>2.2381378692927483E-2</v>
      </c>
      <c r="D31" s="1">
        <v>112</v>
      </c>
      <c r="E31" s="58">
        <f>D31/D33</f>
        <v>6.1437191442676904E-2</v>
      </c>
      <c r="F31" s="1">
        <v>10</v>
      </c>
      <c r="G31" s="58">
        <f>F31/F33</f>
        <v>0.2</v>
      </c>
      <c r="H31" s="20">
        <f t="shared" si="2"/>
        <v>172</v>
      </c>
      <c r="I31" s="59">
        <f>H31/H33</f>
        <v>4.1879717555393228E-2</v>
      </c>
    </row>
    <row r="32" spans="1:14" x14ac:dyDescent="0.2">
      <c r="A32" s="31" t="s">
        <v>26</v>
      </c>
      <c r="B32" s="1">
        <v>1</v>
      </c>
      <c r="C32" s="56">
        <f t="shared" si="1"/>
        <v>4.4762757385854968E-4</v>
      </c>
      <c r="D32" s="1">
        <v>9</v>
      </c>
      <c r="E32" s="58">
        <f>D32/D33</f>
        <v>4.936917169500823E-3</v>
      </c>
      <c r="F32" s="1">
        <v>2</v>
      </c>
      <c r="G32" s="58">
        <f>F32/F33</f>
        <v>0.04</v>
      </c>
      <c r="H32" s="20">
        <f t="shared" si="2"/>
        <v>12</v>
      </c>
      <c r="I32" s="59">
        <f>H32/H33</f>
        <v>2.9218407596785976E-3</v>
      </c>
    </row>
    <row r="33" spans="1:12" x14ac:dyDescent="0.2">
      <c r="A33" s="32" t="s">
        <v>7</v>
      </c>
      <c r="B33" s="25">
        <f t="shared" ref="B33:G33" si="3">SUM(B23:B32)</f>
        <v>2234</v>
      </c>
      <c r="C33" s="64">
        <f t="shared" si="3"/>
        <v>0.99999999999999989</v>
      </c>
      <c r="D33" s="25">
        <f t="shared" si="3"/>
        <v>1823</v>
      </c>
      <c r="E33" s="64">
        <f t="shared" si="3"/>
        <v>1</v>
      </c>
      <c r="F33" s="25">
        <f t="shared" si="3"/>
        <v>50</v>
      </c>
      <c r="G33" s="60">
        <f t="shared" si="3"/>
        <v>1</v>
      </c>
      <c r="H33" s="20">
        <f t="shared" si="2"/>
        <v>4107</v>
      </c>
      <c r="I33" s="61">
        <f>SUM(I23:I32)</f>
        <v>1</v>
      </c>
      <c r="J33" s="19"/>
    </row>
    <row r="34" spans="1:12" x14ac:dyDescent="0.2">
      <c r="A34" s="52" t="s">
        <v>27</v>
      </c>
      <c r="B34" s="53"/>
      <c r="C34" s="53"/>
      <c r="D34" s="53"/>
      <c r="E34" s="53"/>
      <c r="F34" s="54"/>
      <c r="G34" s="53"/>
      <c r="H34" s="53"/>
      <c r="I34" s="55"/>
    </row>
    <row r="35" spans="1:12" x14ac:dyDescent="0.2">
      <c r="A35" s="30" t="s">
        <v>28</v>
      </c>
      <c r="B35" s="85">
        <v>25.83</v>
      </c>
      <c r="C35" s="86"/>
      <c r="D35" s="85">
        <v>32.11</v>
      </c>
      <c r="E35" s="86"/>
      <c r="F35" s="85">
        <v>42.59</v>
      </c>
      <c r="G35" s="86"/>
      <c r="H35" s="85">
        <v>28.82</v>
      </c>
      <c r="I35" s="87"/>
    </row>
    <row r="36" spans="1:12" x14ac:dyDescent="0.2">
      <c r="A36" s="33" t="s">
        <v>29</v>
      </c>
      <c r="B36" s="94">
        <v>8.1300000000000008</v>
      </c>
      <c r="C36" s="95"/>
      <c r="D36" s="94">
        <v>9.64</v>
      </c>
      <c r="E36" s="95"/>
      <c r="F36" s="94">
        <v>10.45</v>
      </c>
      <c r="G36" s="95"/>
      <c r="H36" s="94">
        <v>9.51</v>
      </c>
      <c r="I36" s="96"/>
    </row>
    <row r="37" spans="1:12" x14ac:dyDescent="0.2">
      <c r="A37" s="52" t="s">
        <v>76</v>
      </c>
      <c r="B37" s="53"/>
      <c r="C37" s="53"/>
      <c r="D37" s="53"/>
      <c r="E37" s="53"/>
      <c r="F37" s="54"/>
      <c r="G37" s="53"/>
      <c r="H37" s="53"/>
      <c r="I37" s="55"/>
    </row>
    <row r="38" spans="1:12" x14ac:dyDescent="0.2">
      <c r="A38" s="31" t="s">
        <v>38</v>
      </c>
      <c r="B38" s="23">
        <v>1943</v>
      </c>
      <c r="C38" s="58">
        <f>B38/B41</f>
        <v>0.86974037600716203</v>
      </c>
      <c r="D38" s="23">
        <v>905</v>
      </c>
      <c r="E38" s="58">
        <f>D38/D41</f>
        <v>0.49643444871091608</v>
      </c>
      <c r="F38" s="1">
        <v>40</v>
      </c>
      <c r="G38" s="58">
        <f>F38/F41</f>
        <v>0.8</v>
      </c>
      <c r="H38" s="23">
        <f>B38+D38+F38</f>
        <v>2888</v>
      </c>
      <c r="I38" s="59">
        <f>H38/H41</f>
        <v>0.70318967616264916</v>
      </c>
    </row>
    <row r="39" spans="1:12" x14ac:dyDescent="0.2">
      <c r="A39" s="31" t="s">
        <v>82</v>
      </c>
      <c r="B39" s="23">
        <v>82</v>
      </c>
      <c r="C39" s="58">
        <f>B39/B41</f>
        <v>3.6705461056401073E-2</v>
      </c>
      <c r="D39" s="23">
        <v>634</v>
      </c>
      <c r="E39" s="58">
        <f>D39/D41</f>
        <v>0.34777838727372462</v>
      </c>
      <c r="F39" s="1">
        <v>8</v>
      </c>
      <c r="G39" s="58">
        <f>F39/F41</f>
        <v>0.16</v>
      </c>
      <c r="H39" s="23">
        <f>B39+D39+F39</f>
        <v>724</v>
      </c>
      <c r="I39" s="59">
        <f>H39/H41</f>
        <v>0.17628439250060871</v>
      </c>
    </row>
    <row r="40" spans="1:12" x14ac:dyDescent="0.2">
      <c r="A40" s="31" t="s">
        <v>40</v>
      </c>
      <c r="B40" s="1">
        <v>209</v>
      </c>
      <c r="C40" s="58">
        <f>B40/B41</f>
        <v>9.3554162936436883E-2</v>
      </c>
      <c r="D40" s="1">
        <v>284</v>
      </c>
      <c r="E40" s="58">
        <f>D40/D41</f>
        <v>0.1557871640153593</v>
      </c>
      <c r="F40" s="1">
        <v>2</v>
      </c>
      <c r="G40" s="58">
        <f>F40/F41</f>
        <v>0.04</v>
      </c>
      <c r="H40" s="23">
        <f>B40+D40+F40</f>
        <v>495</v>
      </c>
      <c r="I40" s="59">
        <f>H40/H41</f>
        <v>0.12052593133674215</v>
      </c>
    </row>
    <row r="41" spans="1:12" x14ac:dyDescent="0.2">
      <c r="A41" s="32" t="s">
        <v>7</v>
      </c>
      <c r="B41" s="25">
        <f t="shared" ref="B41:I41" si="4">SUM(B38:B40)</f>
        <v>2234</v>
      </c>
      <c r="C41" s="60">
        <f t="shared" si="4"/>
        <v>1</v>
      </c>
      <c r="D41" s="25">
        <f t="shared" si="4"/>
        <v>1823</v>
      </c>
      <c r="E41" s="60">
        <f t="shared" si="4"/>
        <v>1</v>
      </c>
      <c r="F41" s="26">
        <f t="shared" si="4"/>
        <v>50</v>
      </c>
      <c r="G41" s="60">
        <f t="shared" si="4"/>
        <v>1</v>
      </c>
      <c r="H41" s="25">
        <f t="shared" si="4"/>
        <v>4107</v>
      </c>
      <c r="I41" s="61">
        <f t="shared" si="4"/>
        <v>1</v>
      </c>
    </row>
    <row r="42" spans="1:12" x14ac:dyDescent="0.2">
      <c r="A42" s="52" t="s">
        <v>60</v>
      </c>
      <c r="B42" s="53"/>
      <c r="C42" s="53"/>
      <c r="D42" s="53"/>
      <c r="E42" s="53"/>
      <c r="F42" s="54"/>
      <c r="G42" s="53"/>
      <c r="H42" s="53"/>
      <c r="I42" s="55"/>
    </row>
    <row r="43" spans="1:12" x14ac:dyDescent="0.2">
      <c r="A43" s="30" t="s">
        <v>31</v>
      </c>
      <c r="B43" s="20">
        <v>1578</v>
      </c>
      <c r="C43" s="65">
        <f>B43/B45</f>
        <v>0.70635631154879142</v>
      </c>
      <c r="D43" s="20">
        <v>877</v>
      </c>
      <c r="E43" s="65">
        <f>D43/D45</f>
        <v>0.48107515085024682</v>
      </c>
      <c r="F43" s="21">
        <v>5</v>
      </c>
      <c r="G43" s="65">
        <f>F43/F45</f>
        <v>0.1</v>
      </c>
      <c r="H43" s="20">
        <f>B43+D43+F43</f>
        <v>2460</v>
      </c>
      <c r="I43" s="57">
        <f>H43/H45</f>
        <v>0.59897735573411248</v>
      </c>
    </row>
    <row r="44" spans="1:12" x14ac:dyDescent="0.2">
      <c r="A44" s="31" t="s">
        <v>32</v>
      </c>
      <c r="B44" s="23">
        <v>656</v>
      </c>
      <c r="C44" s="58">
        <f>B44/B45</f>
        <v>0.29364368845120858</v>
      </c>
      <c r="D44" s="23">
        <v>946</v>
      </c>
      <c r="E44" s="58">
        <f>D44/D45</f>
        <v>0.51892484914975312</v>
      </c>
      <c r="F44" s="1">
        <v>45</v>
      </c>
      <c r="G44" s="58">
        <f>F44/F45</f>
        <v>0.9</v>
      </c>
      <c r="H44" s="20">
        <f>B44+D44+F44</f>
        <v>1647</v>
      </c>
      <c r="I44" s="59">
        <f>H44/H45</f>
        <v>0.40102264426588752</v>
      </c>
      <c r="K44" s="19"/>
      <c r="L44" s="83"/>
    </row>
    <row r="45" spans="1:12" x14ac:dyDescent="0.2">
      <c r="A45" s="32" t="s">
        <v>7</v>
      </c>
      <c r="B45" s="25">
        <f t="shared" ref="B45:G45" si="5">SUM(B43:B44)</f>
        <v>2234</v>
      </c>
      <c r="C45" s="66">
        <f t="shared" si="5"/>
        <v>1</v>
      </c>
      <c r="D45" s="25">
        <f t="shared" si="5"/>
        <v>1823</v>
      </c>
      <c r="E45" s="66">
        <f t="shared" si="5"/>
        <v>1</v>
      </c>
      <c r="F45" s="25">
        <f t="shared" si="5"/>
        <v>50</v>
      </c>
      <c r="G45" s="66">
        <f t="shared" si="5"/>
        <v>1</v>
      </c>
      <c r="H45" s="20">
        <f>B45+D45+F45</f>
        <v>4107</v>
      </c>
      <c r="I45" s="67">
        <f>SUM(I43:I44)</f>
        <v>1</v>
      </c>
      <c r="K45" s="19"/>
    </row>
    <row r="46" spans="1:12" ht="12.75" customHeight="1" x14ac:dyDescent="0.2">
      <c r="A46" s="52" t="s">
        <v>61</v>
      </c>
      <c r="B46" s="53"/>
      <c r="C46" s="53"/>
      <c r="D46" s="53"/>
      <c r="E46" s="53"/>
      <c r="F46" s="54"/>
      <c r="G46" s="53"/>
      <c r="H46" s="53"/>
      <c r="I46" s="55"/>
    </row>
    <row r="47" spans="1:12" ht="12.75" customHeight="1" x14ac:dyDescent="0.2">
      <c r="A47" s="30" t="s">
        <v>47</v>
      </c>
      <c r="B47" s="20">
        <v>733</v>
      </c>
      <c r="C47" s="65">
        <f>B47/B49</f>
        <v>0.32811101163831691</v>
      </c>
      <c r="D47" s="21">
        <v>858</v>
      </c>
      <c r="E47" s="65">
        <f>D47/D49</f>
        <v>0.47065277015907842</v>
      </c>
      <c r="F47" s="21">
        <v>10</v>
      </c>
      <c r="G47" s="65">
        <f>F47/F49</f>
        <v>0.2</v>
      </c>
      <c r="H47" s="20">
        <f>B47+D47+F47</f>
        <v>1601</v>
      </c>
      <c r="I47" s="57">
        <f>H47/H49</f>
        <v>0.38982225468711956</v>
      </c>
    </row>
    <row r="48" spans="1:12" ht="12.75" customHeight="1" x14ac:dyDescent="0.2">
      <c r="A48" s="31" t="s">
        <v>48</v>
      </c>
      <c r="B48" s="23">
        <v>1501</v>
      </c>
      <c r="C48" s="58">
        <f>B48/B49</f>
        <v>0.67188898836168309</v>
      </c>
      <c r="D48" s="23">
        <v>965</v>
      </c>
      <c r="E48" s="58">
        <f>D48/D49</f>
        <v>0.52934722984092153</v>
      </c>
      <c r="F48" s="1">
        <v>40</v>
      </c>
      <c r="G48" s="58">
        <f>F48/F49</f>
        <v>0.8</v>
      </c>
      <c r="H48" s="20">
        <f>B48+D48+F48</f>
        <v>2506</v>
      </c>
      <c r="I48" s="59">
        <f>H48/H49</f>
        <v>0.61017774531288049</v>
      </c>
    </row>
    <row r="49" spans="1:12" ht="12.75" customHeight="1" x14ac:dyDescent="0.2">
      <c r="A49" s="32" t="s">
        <v>7</v>
      </c>
      <c r="B49" s="25">
        <f t="shared" ref="B49:G49" si="6">SUM(B47:B48)</f>
        <v>2234</v>
      </c>
      <c r="C49" s="66">
        <f t="shared" si="6"/>
        <v>1</v>
      </c>
      <c r="D49" s="25">
        <f t="shared" si="6"/>
        <v>1823</v>
      </c>
      <c r="E49" s="66">
        <f t="shared" si="6"/>
        <v>1</v>
      </c>
      <c r="F49" s="25">
        <f t="shared" si="6"/>
        <v>50</v>
      </c>
      <c r="G49" s="66">
        <f t="shared" si="6"/>
        <v>1</v>
      </c>
      <c r="H49" s="20">
        <f>B49+D49+F49</f>
        <v>4107</v>
      </c>
      <c r="I49" s="61">
        <f>SUM(I47:I48)</f>
        <v>1</v>
      </c>
    </row>
    <row r="50" spans="1:12" ht="12.75" customHeight="1" x14ac:dyDescent="0.2">
      <c r="A50" s="52" t="s">
        <v>34</v>
      </c>
      <c r="B50" s="69"/>
      <c r="C50" s="69"/>
      <c r="D50" s="69"/>
      <c r="E50" s="69"/>
      <c r="F50" s="70"/>
      <c r="G50" s="69"/>
      <c r="H50" s="69"/>
      <c r="I50" s="71"/>
    </row>
    <row r="51" spans="1:12" ht="12.75" customHeight="1" x14ac:dyDescent="0.2">
      <c r="A51" s="72" t="s">
        <v>33</v>
      </c>
      <c r="B51" s="117">
        <v>1821.1</v>
      </c>
      <c r="C51" s="118"/>
      <c r="D51" s="119">
        <v>1241.0999999999999</v>
      </c>
      <c r="E51" s="120"/>
      <c r="F51" s="117">
        <v>23.7</v>
      </c>
      <c r="G51" s="118"/>
      <c r="H51" s="119">
        <v>3085.8</v>
      </c>
      <c r="I51" s="121"/>
      <c r="K51" s="80"/>
      <c r="L51" s="80"/>
    </row>
    <row r="52" spans="1:12" x14ac:dyDescent="0.2">
      <c r="A52" s="52" t="s">
        <v>66</v>
      </c>
      <c r="B52" s="53"/>
      <c r="C52" s="53"/>
      <c r="D52" s="53"/>
      <c r="E52" s="53"/>
      <c r="F52" s="54"/>
      <c r="G52" s="53"/>
      <c r="H52" s="53"/>
      <c r="I52" s="55"/>
    </row>
    <row r="53" spans="1:12" x14ac:dyDescent="0.2">
      <c r="A53" s="73" t="s">
        <v>64</v>
      </c>
      <c r="B53" s="20">
        <v>2187</v>
      </c>
      <c r="C53" s="65">
        <f>B53/B55</f>
        <v>0.97896150402864812</v>
      </c>
      <c r="D53" s="20">
        <v>1731</v>
      </c>
      <c r="E53" s="65">
        <f>D53/D55</f>
        <v>0.94953373560065824</v>
      </c>
      <c r="F53" s="21">
        <v>50</v>
      </c>
      <c r="G53" s="65">
        <f>F53/F55</f>
        <v>1</v>
      </c>
      <c r="H53" s="20">
        <f>B53+D53+F53</f>
        <v>3968</v>
      </c>
      <c r="I53" s="57">
        <f>H53/H55</f>
        <v>0.96615534453372287</v>
      </c>
    </row>
    <row r="54" spans="1:12" x14ac:dyDescent="0.2">
      <c r="A54" s="74" t="s">
        <v>65</v>
      </c>
      <c r="B54" s="23">
        <v>47</v>
      </c>
      <c r="C54" s="58">
        <f>B54/B55</f>
        <v>2.1038495971351837E-2</v>
      </c>
      <c r="D54" s="23">
        <v>92</v>
      </c>
      <c r="E54" s="58">
        <f>D54/D55</f>
        <v>5.0466264399341744E-2</v>
      </c>
      <c r="F54" s="1">
        <v>0</v>
      </c>
      <c r="G54" s="58">
        <f>F54/F55</f>
        <v>0</v>
      </c>
      <c r="H54" s="20">
        <f>B54+D54+F54</f>
        <v>139</v>
      </c>
      <c r="I54" s="59">
        <f>H54/H55</f>
        <v>3.3844655466277088E-2</v>
      </c>
    </row>
    <row r="55" spans="1:12" ht="13.5" thickBot="1" x14ac:dyDescent="0.25">
      <c r="A55" s="75" t="s">
        <v>7</v>
      </c>
      <c r="B55" s="76">
        <f t="shared" ref="B55:G55" si="7">SUM(B53:B54)</f>
        <v>2234</v>
      </c>
      <c r="C55" s="77">
        <f t="shared" si="7"/>
        <v>1</v>
      </c>
      <c r="D55" s="76">
        <f t="shared" si="7"/>
        <v>1823</v>
      </c>
      <c r="E55" s="77">
        <f t="shared" si="7"/>
        <v>1</v>
      </c>
      <c r="F55" s="76">
        <f t="shared" si="7"/>
        <v>50</v>
      </c>
      <c r="G55" s="77">
        <f t="shared" si="7"/>
        <v>1</v>
      </c>
      <c r="H55" s="76">
        <f>B55+D55+F55</f>
        <v>4107</v>
      </c>
      <c r="I55" s="78">
        <f>SUM(I53:I54)</f>
        <v>1</v>
      </c>
      <c r="K55" s="19"/>
    </row>
    <row r="56" spans="1:12" ht="15" customHeight="1" thickTop="1" x14ac:dyDescent="0.2"/>
    <row r="57" spans="1:12" ht="15" customHeight="1" x14ac:dyDescent="0.2">
      <c r="A57" s="81" t="s">
        <v>77</v>
      </c>
      <c r="B57" s="81"/>
      <c r="C57" s="81"/>
      <c r="D57" s="81"/>
      <c r="E57" s="81"/>
      <c r="F57" s="82"/>
      <c r="G57" s="81"/>
      <c r="H57" s="81"/>
      <c r="I57" s="81"/>
    </row>
    <row r="58" spans="1:12" ht="37.9" customHeight="1" x14ac:dyDescent="0.2">
      <c r="A58" s="105" t="s">
        <v>78</v>
      </c>
      <c r="B58" s="105"/>
      <c r="C58" s="105"/>
      <c r="D58" s="105"/>
      <c r="E58" s="105"/>
      <c r="F58" s="105"/>
      <c r="G58" s="105"/>
      <c r="H58" s="105"/>
      <c r="I58" s="105"/>
    </row>
    <row r="59" spans="1:12" ht="28.15" hidden="1" customHeight="1" x14ac:dyDescent="0.2">
      <c r="A59" s="97" t="s">
        <v>79</v>
      </c>
      <c r="B59" s="97"/>
      <c r="C59" s="97"/>
      <c r="D59" s="97"/>
      <c r="E59" s="97"/>
      <c r="F59" s="97"/>
      <c r="G59" s="97"/>
      <c r="H59" s="97"/>
      <c r="I59" s="97"/>
    </row>
    <row r="60" spans="1:12" ht="16.149999999999999" customHeight="1" x14ac:dyDescent="0.2">
      <c r="A60" s="93" t="s">
        <v>36</v>
      </c>
      <c r="B60" s="93"/>
      <c r="C60" s="93"/>
      <c r="D60" s="93"/>
      <c r="E60" s="93"/>
      <c r="F60" s="93"/>
      <c r="G60" s="93"/>
      <c r="H60" s="93"/>
      <c r="I60" s="93"/>
    </row>
    <row r="61" spans="1:12" x14ac:dyDescent="0.2">
      <c r="G61" s="106"/>
      <c r="H61" s="107"/>
      <c r="I61" s="107"/>
    </row>
    <row r="62" spans="1:12" x14ac:dyDescent="0.2">
      <c r="G62" s="107"/>
      <c r="H62" s="107"/>
      <c r="I62" s="107"/>
    </row>
  </sheetData>
  <mergeCells count="23">
    <mergeCell ref="A60:I60"/>
    <mergeCell ref="G61:I61"/>
    <mergeCell ref="G62:I62"/>
    <mergeCell ref="B51:C51"/>
    <mergeCell ref="D51:E51"/>
    <mergeCell ref="F51:G51"/>
    <mergeCell ref="H51:I51"/>
    <mergeCell ref="A58:I58"/>
    <mergeCell ref="A59:I59"/>
    <mergeCell ref="B35:C35"/>
    <mergeCell ref="D35:E35"/>
    <mergeCell ref="F35:G35"/>
    <mergeCell ref="H35:I35"/>
    <mergeCell ref="B36:C36"/>
    <mergeCell ref="D36:E36"/>
    <mergeCell ref="F36:G36"/>
    <mergeCell ref="H36:I36"/>
    <mergeCell ref="A2:I2"/>
    <mergeCell ref="A3:I3"/>
    <mergeCell ref="B5:C5"/>
    <mergeCell ref="D5:E5"/>
    <mergeCell ref="F5:G5"/>
    <mergeCell ref="H5:I5"/>
  </mergeCells>
  <pageMargins left="0.7" right="0.45" top="0.75" bottom="0.5" header="0.3" footer="0.3"/>
  <pageSetup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4"/>
  <sheetViews>
    <sheetView topLeftCell="A16" zoomScaleNormal="100" workbookViewId="0">
      <selection activeCell="A53" sqref="A53:XFD53"/>
    </sheetView>
  </sheetViews>
  <sheetFormatPr defaultRowHeight="12.75" x14ac:dyDescent="0.2"/>
  <cols>
    <col min="1" max="1" width="27.28515625" customWidth="1"/>
    <col min="2" max="2" width="7.5703125" customWidth="1"/>
    <col min="3" max="3" width="8.5703125" customWidth="1"/>
    <col min="4" max="4" width="6.7109375" customWidth="1"/>
    <col min="5" max="5" width="8.5703125" customWidth="1"/>
    <col min="6" max="6" width="6.7109375" style="2" customWidth="1"/>
    <col min="7" max="7" width="8.5703125" customWidth="1"/>
    <col min="8" max="8" width="7.140625" customWidth="1"/>
    <col min="9" max="9" width="8.5703125" customWidth="1"/>
  </cols>
  <sheetData>
    <row r="2" spans="1:9" ht="15.75" x14ac:dyDescent="0.25">
      <c r="A2" s="88" t="s">
        <v>35</v>
      </c>
      <c r="B2" s="88"/>
      <c r="C2" s="88"/>
      <c r="D2" s="88"/>
      <c r="E2" s="88"/>
      <c r="F2" s="88"/>
      <c r="G2" s="88"/>
      <c r="H2" s="88"/>
      <c r="I2" s="88"/>
    </row>
    <row r="3" spans="1:9" ht="15.75" x14ac:dyDescent="0.25">
      <c r="A3" s="88" t="s">
        <v>44</v>
      </c>
      <c r="B3" s="88"/>
      <c r="C3" s="88"/>
      <c r="D3" s="88"/>
      <c r="E3" s="88"/>
      <c r="F3" s="88"/>
      <c r="G3" s="88"/>
      <c r="H3" s="88"/>
      <c r="I3" s="88"/>
    </row>
    <row r="4" spans="1:9" ht="13.5" thickBot="1" x14ac:dyDescent="0.25"/>
    <row r="5" spans="1:9" ht="13.5" thickTop="1" x14ac:dyDescent="0.2">
      <c r="A5" s="3"/>
      <c r="B5" s="89" t="s">
        <v>0</v>
      </c>
      <c r="C5" s="90"/>
      <c r="D5" s="91" t="s">
        <v>43</v>
      </c>
      <c r="E5" s="90"/>
      <c r="F5" s="89" t="s">
        <v>3</v>
      </c>
      <c r="G5" s="90"/>
      <c r="H5" s="89" t="s">
        <v>37</v>
      </c>
      <c r="I5" s="92"/>
    </row>
    <row r="6" spans="1:9" x14ac:dyDescent="0.2">
      <c r="A6" s="4"/>
      <c r="B6" s="5" t="s">
        <v>1</v>
      </c>
      <c r="C6" s="6" t="s">
        <v>2</v>
      </c>
      <c r="D6" s="5" t="s">
        <v>1</v>
      </c>
      <c r="E6" s="6" t="s">
        <v>2</v>
      </c>
      <c r="F6" s="7" t="s">
        <v>1</v>
      </c>
      <c r="G6" s="6" t="s">
        <v>2</v>
      </c>
      <c r="H6" s="5" t="s">
        <v>1</v>
      </c>
      <c r="I6" s="8" t="s">
        <v>2</v>
      </c>
    </row>
    <row r="7" spans="1:9" x14ac:dyDescent="0.2">
      <c r="A7" s="9" t="s">
        <v>4</v>
      </c>
      <c r="B7" s="10"/>
      <c r="C7" s="10"/>
      <c r="D7" s="10"/>
      <c r="E7" s="10"/>
      <c r="F7" s="11"/>
      <c r="G7" s="10"/>
      <c r="H7" s="10"/>
      <c r="I7" s="12"/>
    </row>
    <row r="8" spans="1:9" x14ac:dyDescent="0.2">
      <c r="A8" s="30" t="s">
        <v>5</v>
      </c>
      <c r="B8" s="20">
        <v>1268</v>
      </c>
      <c r="C8" s="37">
        <f>B8/B10</f>
        <v>0.45529622980251344</v>
      </c>
      <c r="D8" s="20">
        <v>756</v>
      </c>
      <c r="E8" s="37">
        <f>D8/D10</f>
        <v>0.43674176776429807</v>
      </c>
      <c r="F8" s="21">
        <v>8</v>
      </c>
      <c r="G8" s="37">
        <f>F8/F10</f>
        <v>0.42105263157894735</v>
      </c>
      <c r="H8" s="20">
        <f>B8+D8+F8</f>
        <v>2032</v>
      </c>
      <c r="I8" s="38">
        <f>H8/H10</f>
        <v>0.44807056229327452</v>
      </c>
    </row>
    <row r="9" spans="1:9" x14ac:dyDescent="0.2">
      <c r="A9" s="31" t="s">
        <v>6</v>
      </c>
      <c r="B9" s="23">
        <v>1517</v>
      </c>
      <c r="C9" s="39">
        <f>B9/B10</f>
        <v>0.5447037701974865</v>
      </c>
      <c r="D9" s="23">
        <v>975</v>
      </c>
      <c r="E9" s="39">
        <f>D9/D10</f>
        <v>0.56325823223570193</v>
      </c>
      <c r="F9" s="1">
        <v>11</v>
      </c>
      <c r="G9" s="39">
        <f>F9/F10</f>
        <v>0.57894736842105265</v>
      </c>
      <c r="H9" s="23">
        <f>B9+D9+F9</f>
        <v>2503</v>
      </c>
      <c r="I9" s="40">
        <f>H9/H10</f>
        <v>0.55192943770672542</v>
      </c>
    </row>
    <row r="10" spans="1:9" x14ac:dyDescent="0.2">
      <c r="A10" s="32" t="s">
        <v>7</v>
      </c>
      <c r="B10" s="25">
        <f>SUM(B8:B9)</f>
        <v>2785</v>
      </c>
      <c r="C10" s="41">
        <f>SUM(C8:C9)</f>
        <v>1</v>
      </c>
      <c r="D10" s="25">
        <f>D8+D9</f>
        <v>1731</v>
      </c>
      <c r="E10" s="41">
        <f>SUM(E8:E9)</f>
        <v>1</v>
      </c>
      <c r="F10" s="26">
        <f>SUM(F8:F9)</f>
        <v>19</v>
      </c>
      <c r="G10" s="41">
        <f>SUM(G8:G9)</f>
        <v>1</v>
      </c>
      <c r="H10" s="25">
        <f>B10+D10+F10</f>
        <v>4535</v>
      </c>
      <c r="I10" s="42">
        <f>SUM(I8:I9)</f>
        <v>1</v>
      </c>
    </row>
    <row r="11" spans="1:9" x14ac:dyDescent="0.2">
      <c r="A11" s="9" t="s">
        <v>8</v>
      </c>
      <c r="B11" s="10"/>
      <c r="C11" s="10"/>
      <c r="D11" s="10"/>
      <c r="E11" s="10"/>
      <c r="F11" s="10"/>
      <c r="G11" s="10"/>
      <c r="H11" s="10"/>
      <c r="I11" s="12"/>
    </row>
    <row r="12" spans="1:9" x14ac:dyDescent="0.2">
      <c r="A12" s="30" t="s">
        <v>9</v>
      </c>
      <c r="B12" s="21">
        <v>23</v>
      </c>
      <c r="C12" s="37">
        <f>B12/B19</f>
        <v>8.2585278276481149E-3</v>
      </c>
      <c r="D12" s="21">
        <v>149</v>
      </c>
      <c r="E12" s="37">
        <f>D12/D19</f>
        <v>8.6077411900635475E-2</v>
      </c>
      <c r="F12" s="21">
        <v>2</v>
      </c>
      <c r="G12" s="37">
        <f>F12/F19</f>
        <v>0.10526315789473684</v>
      </c>
      <c r="H12" s="20">
        <f t="shared" ref="H12:H18" si="0">B12+D12+F12</f>
        <v>174</v>
      </c>
      <c r="I12" s="38">
        <f>H12/H19</f>
        <v>3.8368246968026459E-2</v>
      </c>
    </row>
    <row r="13" spans="1:9" x14ac:dyDescent="0.2">
      <c r="A13" s="31" t="s">
        <v>10</v>
      </c>
      <c r="B13" s="1">
        <v>337</v>
      </c>
      <c r="C13" s="39">
        <f>B13/B19</f>
        <v>0.12100538599640934</v>
      </c>
      <c r="D13" s="1">
        <v>122</v>
      </c>
      <c r="E13" s="39">
        <f>D13/D19</f>
        <v>7.0479491623339108E-2</v>
      </c>
      <c r="F13" s="1">
        <v>4</v>
      </c>
      <c r="G13" s="39">
        <f>F13/F19</f>
        <v>0.21052631578947367</v>
      </c>
      <c r="H13" s="23">
        <f t="shared" si="0"/>
        <v>463</v>
      </c>
      <c r="I13" s="40">
        <f>H13/H19</f>
        <v>0.10209481808158766</v>
      </c>
    </row>
    <row r="14" spans="1:9" x14ac:dyDescent="0.2">
      <c r="A14" s="31" t="s">
        <v>11</v>
      </c>
      <c r="B14" s="1">
        <v>15</v>
      </c>
      <c r="C14" s="39">
        <f>B14/B19</f>
        <v>5.3859964093357273E-3</v>
      </c>
      <c r="D14" s="1">
        <v>5</v>
      </c>
      <c r="E14" s="39">
        <f>D14/D19</f>
        <v>2.8885037550548816E-3</v>
      </c>
      <c r="F14" s="1">
        <v>0</v>
      </c>
      <c r="G14" s="39">
        <f>F14/F19</f>
        <v>0</v>
      </c>
      <c r="H14" s="23">
        <f t="shared" si="0"/>
        <v>20</v>
      </c>
      <c r="I14" s="40">
        <f>H14/H19</f>
        <v>4.410143329658214E-3</v>
      </c>
    </row>
    <row r="15" spans="1:9" x14ac:dyDescent="0.2">
      <c r="A15" s="31" t="s">
        <v>12</v>
      </c>
      <c r="B15" s="1">
        <v>97</v>
      </c>
      <c r="C15" s="39">
        <f>B15/B19</f>
        <v>3.48294434470377E-2</v>
      </c>
      <c r="D15" s="1">
        <v>52</v>
      </c>
      <c r="E15" s="39">
        <f>D15/D19</f>
        <v>3.0040439052570769E-2</v>
      </c>
      <c r="F15" s="1">
        <v>0</v>
      </c>
      <c r="G15" s="39">
        <f>F15/F19</f>
        <v>0</v>
      </c>
      <c r="H15" s="23">
        <f t="shared" si="0"/>
        <v>149</v>
      </c>
      <c r="I15" s="40">
        <f>H15/H19</f>
        <v>3.2855567805953695E-2</v>
      </c>
    </row>
    <row r="16" spans="1:9" x14ac:dyDescent="0.2">
      <c r="A16" s="31" t="s">
        <v>13</v>
      </c>
      <c r="B16" s="1">
        <v>76</v>
      </c>
      <c r="C16" s="39">
        <f>B16/B19</f>
        <v>2.7289048473967684E-2</v>
      </c>
      <c r="D16" s="1">
        <v>25</v>
      </c>
      <c r="E16" s="39">
        <f>D16/D19</f>
        <v>1.4442518775274409E-2</v>
      </c>
      <c r="F16" s="1">
        <v>0</v>
      </c>
      <c r="G16" s="39">
        <f>F16/F19</f>
        <v>0</v>
      </c>
      <c r="H16" s="23">
        <f t="shared" si="0"/>
        <v>101</v>
      </c>
      <c r="I16" s="40">
        <f>H16/H19</f>
        <v>2.2271223814773981E-2</v>
      </c>
    </row>
    <row r="17" spans="1:10" x14ac:dyDescent="0.2">
      <c r="A17" s="31" t="s">
        <v>14</v>
      </c>
      <c r="B17" s="23">
        <v>2074</v>
      </c>
      <c r="C17" s="39">
        <f>B17/B19</f>
        <v>0.74470377019748657</v>
      </c>
      <c r="D17" s="23">
        <v>1298</v>
      </c>
      <c r="E17" s="39">
        <f>D17/D19</f>
        <v>0.74985557481224729</v>
      </c>
      <c r="F17" s="1">
        <v>13</v>
      </c>
      <c r="G17" s="39">
        <f>F17/F19</f>
        <v>0.68421052631578949</v>
      </c>
      <c r="H17" s="23">
        <f t="shared" si="0"/>
        <v>3385</v>
      </c>
      <c r="I17" s="40">
        <f>H17/H19</f>
        <v>0.74641675854465273</v>
      </c>
    </row>
    <row r="18" spans="1:10" x14ac:dyDescent="0.2">
      <c r="A18" s="31" t="s">
        <v>15</v>
      </c>
      <c r="B18" s="1">
        <v>163</v>
      </c>
      <c r="C18" s="39">
        <f>B18/B19</f>
        <v>5.85278276481149E-2</v>
      </c>
      <c r="D18" s="1">
        <v>80</v>
      </c>
      <c r="E18" s="39">
        <f>D18/D19</f>
        <v>4.6216060080878106E-2</v>
      </c>
      <c r="F18" s="1">
        <v>0</v>
      </c>
      <c r="G18" s="39">
        <f>F18/F19</f>
        <v>0</v>
      </c>
      <c r="H18" s="23">
        <f t="shared" si="0"/>
        <v>243</v>
      </c>
      <c r="I18" s="40">
        <f>H18/H19</f>
        <v>5.3583241455347298E-2</v>
      </c>
    </row>
    <row r="19" spans="1:10" x14ac:dyDescent="0.2">
      <c r="A19" s="32" t="s">
        <v>7</v>
      </c>
      <c r="B19" s="25">
        <f t="shared" ref="B19:I19" si="1">SUM(B12:B18)</f>
        <v>2785</v>
      </c>
      <c r="C19" s="41">
        <f t="shared" si="1"/>
        <v>1</v>
      </c>
      <c r="D19" s="25">
        <f t="shared" si="1"/>
        <v>1731</v>
      </c>
      <c r="E19" s="41">
        <f t="shared" si="1"/>
        <v>1</v>
      </c>
      <c r="F19" s="26">
        <f t="shared" si="1"/>
        <v>19</v>
      </c>
      <c r="G19" s="41">
        <f t="shared" si="1"/>
        <v>1</v>
      </c>
      <c r="H19" s="25">
        <f t="shared" si="1"/>
        <v>4535</v>
      </c>
      <c r="I19" s="42">
        <f t="shared" si="1"/>
        <v>1</v>
      </c>
    </row>
    <row r="20" spans="1:10" x14ac:dyDescent="0.2">
      <c r="A20" s="9" t="s">
        <v>16</v>
      </c>
      <c r="B20" s="10"/>
      <c r="C20" s="10"/>
      <c r="D20" s="10"/>
      <c r="E20" s="10"/>
      <c r="F20" s="10"/>
      <c r="G20" s="10"/>
      <c r="H20" s="10"/>
      <c r="I20" s="12"/>
    </row>
    <row r="21" spans="1:10" x14ac:dyDescent="0.2">
      <c r="A21" s="30" t="s">
        <v>17</v>
      </c>
      <c r="B21" s="21">
        <v>2</v>
      </c>
      <c r="C21" s="37">
        <f t="shared" ref="C21:C30" si="2">B21/$B$31</f>
        <v>7.18132854578097E-4</v>
      </c>
      <c r="D21" s="21">
        <v>0</v>
      </c>
      <c r="E21" s="37">
        <f>D21/D31</f>
        <v>0</v>
      </c>
      <c r="F21" s="21">
        <v>0</v>
      </c>
      <c r="G21" s="37">
        <f>F21/F31</f>
        <v>0</v>
      </c>
      <c r="H21" s="21">
        <f t="shared" ref="H21:H31" si="3">B21+D21+F21</f>
        <v>2</v>
      </c>
      <c r="I21" s="38">
        <f>H21/H31</f>
        <v>4.4101433296582141E-4</v>
      </c>
    </row>
    <row r="22" spans="1:10" x14ac:dyDescent="0.2">
      <c r="A22" s="31" t="s">
        <v>18</v>
      </c>
      <c r="B22" s="1">
        <v>416</v>
      </c>
      <c r="C22" s="37">
        <f t="shared" si="2"/>
        <v>0.14937163375224416</v>
      </c>
      <c r="D22" s="1">
        <v>0</v>
      </c>
      <c r="E22" s="39">
        <f>D22/D31</f>
        <v>0</v>
      </c>
      <c r="F22" s="1">
        <v>0</v>
      </c>
      <c r="G22" s="39">
        <f>F22/F31</f>
        <v>0</v>
      </c>
      <c r="H22" s="1">
        <f t="shared" si="3"/>
        <v>416</v>
      </c>
      <c r="I22" s="40">
        <f>H22/H31</f>
        <v>9.1730981256890845E-2</v>
      </c>
    </row>
    <row r="23" spans="1:10" x14ac:dyDescent="0.2">
      <c r="A23" s="31" t="s">
        <v>19</v>
      </c>
      <c r="B23" s="1">
        <v>575</v>
      </c>
      <c r="C23" s="37">
        <f t="shared" si="2"/>
        <v>0.20646319569120286</v>
      </c>
      <c r="D23" s="1">
        <v>32</v>
      </c>
      <c r="E23" s="39">
        <f>D23/D31</f>
        <v>1.8486424032351241E-2</v>
      </c>
      <c r="F23" s="1">
        <v>0</v>
      </c>
      <c r="G23" s="39">
        <f>F23/F31</f>
        <v>0</v>
      </c>
      <c r="H23" s="21">
        <f t="shared" si="3"/>
        <v>607</v>
      </c>
      <c r="I23" s="40">
        <f>H23/H31</f>
        <v>0.13384785005512678</v>
      </c>
    </row>
    <row r="24" spans="1:10" x14ac:dyDescent="0.2">
      <c r="A24" s="31" t="s">
        <v>20</v>
      </c>
      <c r="B24" s="1">
        <v>540</v>
      </c>
      <c r="C24" s="37">
        <f t="shared" si="2"/>
        <v>0.19389587073608616</v>
      </c>
      <c r="D24" s="1">
        <v>325</v>
      </c>
      <c r="E24" s="39">
        <f>D24/D31</f>
        <v>0.18775274407856729</v>
      </c>
      <c r="F24" s="1">
        <v>0</v>
      </c>
      <c r="G24" s="39">
        <f>F24/F31</f>
        <v>0</v>
      </c>
      <c r="H24" s="21">
        <f t="shared" si="3"/>
        <v>865</v>
      </c>
      <c r="I24" s="40">
        <f>H24/H31</f>
        <v>0.19073869900771775</v>
      </c>
    </row>
    <row r="25" spans="1:10" x14ac:dyDescent="0.2">
      <c r="A25" s="31" t="s">
        <v>21</v>
      </c>
      <c r="B25" s="1">
        <v>453</v>
      </c>
      <c r="C25" s="37">
        <f t="shared" si="2"/>
        <v>0.16265709156193897</v>
      </c>
      <c r="D25" s="1">
        <v>491</v>
      </c>
      <c r="E25" s="39">
        <f>D25/D31</f>
        <v>0.28365106874638935</v>
      </c>
      <c r="F25" s="1">
        <v>1</v>
      </c>
      <c r="G25" s="39">
        <f>F25/F31</f>
        <v>5.2631578947368418E-2</v>
      </c>
      <c r="H25" s="21">
        <f t="shared" si="3"/>
        <v>945</v>
      </c>
      <c r="I25" s="40">
        <f>H25/H31</f>
        <v>0.20837927232635062</v>
      </c>
    </row>
    <row r="26" spans="1:10" x14ac:dyDescent="0.2">
      <c r="A26" s="31" t="s">
        <v>22</v>
      </c>
      <c r="B26" s="1">
        <v>271</v>
      </c>
      <c r="C26" s="37">
        <f t="shared" si="2"/>
        <v>9.7307001795332138E-2</v>
      </c>
      <c r="D26" s="1">
        <v>293</v>
      </c>
      <c r="E26" s="39">
        <f>D26/D31</f>
        <v>0.16926632004621606</v>
      </c>
      <c r="F26" s="1">
        <v>2</v>
      </c>
      <c r="G26" s="39">
        <f>F26/F31</f>
        <v>0.10526315789473684</v>
      </c>
      <c r="H26" s="21">
        <f t="shared" si="3"/>
        <v>566</v>
      </c>
      <c r="I26" s="40">
        <f>H26/H31</f>
        <v>0.12480705622932746</v>
      </c>
    </row>
    <row r="27" spans="1:10" x14ac:dyDescent="0.2">
      <c r="A27" s="31" t="s">
        <v>23</v>
      </c>
      <c r="B27" s="1">
        <v>188</v>
      </c>
      <c r="C27" s="37">
        <f t="shared" si="2"/>
        <v>6.7504488330341117E-2</v>
      </c>
      <c r="D27" s="1">
        <v>202</v>
      </c>
      <c r="E27" s="39">
        <f>D27/D31</f>
        <v>0.11669555170421722</v>
      </c>
      <c r="F27" s="1">
        <v>5</v>
      </c>
      <c r="G27" s="39">
        <f>F27/F31</f>
        <v>0.26315789473684209</v>
      </c>
      <c r="H27" s="21">
        <f t="shared" si="3"/>
        <v>395</v>
      </c>
      <c r="I27" s="40">
        <f>H27/H31</f>
        <v>8.7100330760749731E-2</v>
      </c>
    </row>
    <row r="28" spans="1:10" x14ac:dyDescent="0.2">
      <c r="A28" s="31" t="s">
        <v>24</v>
      </c>
      <c r="B28" s="1">
        <v>250</v>
      </c>
      <c r="C28" s="37">
        <f t="shared" si="2"/>
        <v>8.9766606822262118E-2</v>
      </c>
      <c r="D28" s="1">
        <v>248</v>
      </c>
      <c r="E28" s="39">
        <f>D28/D31</f>
        <v>0.14326978625072212</v>
      </c>
      <c r="F28" s="1">
        <v>4</v>
      </c>
      <c r="G28" s="39">
        <f>F28/F31</f>
        <v>0.21052631578947367</v>
      </c>
      <c r="H28" s="21">
        <f t="shared" si="3"/>
        <v>502</v>
      </c>
      <c r="I28" s="40">
        <f>H28/H31</f>
        <v>0.11069459757442117</v>
      </c>
    </row>
    <row r="29" spans="1:10" x14ac:dyDescent="0.2">
      <c r="A29" s="31" t="s">
        <v>25</v>
      </c>
      <c r="B29" s="1">
        <v>86</v>
      </c>
      <c r="C29" s="37">
        <f t="shared" si="2"/>
        <v>3.0879712746858169E-2</v>
      </c>
      <c r="D29" s="1">
        <v>128</v>
      </c>
      <c r="E29" s="39">
        <f>D29/D31</f>
        <v>7.3945696129404964E-2</v>
      </c>
      <c r="F29" s="1">
        <v>6</v>
      </c>
      <c r="G29" s="39">
        <f>F29/F31</f>
        <v>0.31578947368421051</v>
      </c>
      <c r="H29" s="21">
        <f t="shared" si="3"/>
        <v>220</v>
      </c>
      <c r="I29" s="40">
        <f>H29/H31</f>
        <v>4.8511576626240352E-2</v>
      </c>
    </row>
    <row r="30" spans="1:10" x14ac:dyDescent="0.2">
      <c r="A30" s="31" t="s">
        <v>26</v>
      </c>
      <c r="B30" s="1">
        <v>4</v>
      </c>
      <c r="C30" s="37">
        <f t="shared" si="2"/>
        <v>1.436265709156194E-3</v>
      </c>
      <c r="D30" s="1">
        <v>12</v>
      </c>
      <c r="E30" s="39">
        <f>D30/D31</f>
        <v>6.9324090121317154E-3</v>
      </c>
      <c r="F30" s="1">
        <v>1</v>
      </c>
      <c r="G30" s="39">
        <f>F30/F31</f>
        <v>5.2631578947368418E-2</v>
      </c>
      <c r="H30" s="21">
        <f t="shared" si="3"/>
        <v>17</v>
      </c>
      <c r="I30" s="40">
        <f>H30/H31</f>
        <v>3.7486218302094816E-3</v>
      </c>
    </row>
    <row r="31" spans="1:10" x14ac:dyDescent="0.2">
      <c r="A31" s="32" t="s">
        <v>7</v>
      </c>
      <c r="B31" s="25">
        <f t="shared" ref="B31:G31" si="4">SUM(B21:B30)</f>
        <v>2785</v>
      </c>
      <c r="C31" s="43">
        <f t="shared" si="4"/>
        <v>1</v>
      </c>
      <c r="D31" s="25">
        <f t="shared" si="4"/>
        <v>1731</v>
      </c>
      <c r="E31" s="43">
        <f t="shared" si="4"/>
        <v>0.99999999999999989</v>
      </c>
      <c r="F31" s="25">
        <f t="shared" si="4"/>
        <v>19</v>
      </c>
      <c r="G31" s="41">
        <f t="shared" si="4"/>
        <v>1</v>
      </c>
      <c r="H31" s="20">
        <f t="shared" si="3"/>
        <v>4535</v>
      </c>
      <c r="I31" s="42">
        <f>SUM(I21:I30)</f>
        <v>1</v>
      </c>
      <c r="J31" s="19"/>
    </row>
    <row r="32" spans="1:10" x14ac:dyDescent="0.2">
      <c r="A32" s="9" t="s">
        <v>27</v>
      </c>
      <c r="B32" s="10"/>
      <c r="C32" s="10"/>
      <c r="D32" s="10"/>
      <c r="E32" s="10"/>
      <c r="F32" s="11"/>
      <c r="G32" s="10"/>
      <c r="H32" s="10"/>
      <c r="I32" s="12"/>
    </row>
    <row r="33" spans="1:11" x14ac:dyDescent="0.2">
      <c r="A33" s="30" t="s">
        <v>28</v>
      </c>
      <c r="B33" s="85">
        <v>27.586200000000002</v>
      </c>
      <c r="C33" s="86"/>
      <c r="D33" s="85">
        <v>33.364400000000003</v>
      </c>
      <c r="E33" s="86"/>
      <c r="F33" s="85">
        <v>45.3596</v>
      </c>
      <c r="G33" s="86"/>
      <c r="H33" s="85">
        <v>29.866199999999999</v>
      </c>
      <c r="I33" s="87"/>
    </row>
    <row r="34" spans="1:11" x14ac:dyDescent="0.2">
      <c r="A34" s="33" t="s">
        <v>29</v>
      </c>
      <c r="B34" s="94">
        <v>9.0938300000000005</v>
      </c>
      <c r="C34" s="95"/>
      <c r="D34" s="94">
        <v>9.9277099999999994</v>
      </c>
      <c r="E34" s="95"/>
      <c r="F34" s="94">
        <v>10.45154</v>
      </c>
      <c r="G34" s="95"/>
      <c r="H34" s="94">
        <v>9.8838299999999997</v>
      </c>
      <c r="I34" s="96"/>
    </row>
    <row r="35" spans="1:11" x14ac:dyDescent="0.2">
      <c r="A35" s="9" t="s">
        <v>41</v>
      </c>
      <c r="B35" s="10"/>
      <c r="C35" s="10"/>
      <c r="D35" s="10"/>
      <c r="E35" s="10"/>
      <c r="F35" s="11"/>
      <c r="G35" s="10"/>
      <c r="H35" s="10"/>
      <c r="I35" s="12"/>
    </row>
    <row r="36" spans="1:11" x14ac:dyDescent="0.2">
      <c r="A36" s="31" t="s">
        <v>38</v>
      </c>
      <c r="B36" s="1">
        <v>2524</v>
      </c>
      <c r="C36" s="39">
        <f>B36/B39</f>
        <v>0.90628366247755832</v>
      </c>
      <c r="D36" s="1">
        <v>1391</v>
      </c>
      <c r="E36" s="39">
        <f>D36/D39</f>
        <v>0.80358174465626808</v>
      </c>
      <c r="F36" s="1">
        <v>17</v>
      </c>
      <c r="G36" s="39">
        <f>F36/F39</f>
        <v>0.89473684210526316</v>
      </c>
      <c r="H36" s="23">
        <f>B36+D36+F36</f>
        <v>3932</v>
      </c>
      <c r="I36" s="40">
        <f>H36/H39</f>
        <v>0.8670341786108049</v>
      </c>
    </row>
    <row r="37" spans="1:11" x14ac:dyDescent="0.2">
      <c r="A37" s="31" t="s">
        <v>39</v>
      </c>
      <c r="B37" s="23">
        <v>24</v>
      </c>
      <c r="C37" s="39">
        <f>B37/B39</f>
        <v>8.6175942549371626E-3</v>
      </c>
      <c r="D37" s="23">
        <v>147</v>
      </c>
      <c r="E37" s="39">
        <f>D37/D39</f>
        <v>8.4922010398613523E-2</v>
      </c>
      <c r="F37" s="1">
        <v>2</v>
      </c>
      <c r="G37" s="39">
        <f>F37/F39</f>
        <v>0.10526315789473684</v>
      </c>
      <c r="H37" s="23">
        <f>B37+D37+F37</f>
        <v>173</v>
      </c>
      <c r="I37" s="40">
        <f>H37/H39</f>
        <v>3.8147739801543547E-2</v>
      </c>
    </row>
    <row r="38" spans="1:11" x14ac:dyDescent="0.2">
      <c r="A38" s="31" t="s">
        <v>40</v>
      </c>
      <c r="B38" s="1">
        <v>237</v>
      </c>
      <c r="C38" s="39">
        <f>B38/B39</f>
        <v>8.5098743267504495E-2</v>
      </c>
      <c r="D38" s="1">
        <v>193</v>
      </c>
      <c r="E38" s="39">
        <f>D38/D39</f>
        <v>0.11149624494511842</v>
      </c>
      <c r="F38" s="1">
        <v>0</v>
      </c>
      <c r="G38" s="39">
        <f>F38/F39</f>
        <v>0</v>
      </c>
      <c r="H38" s="23">
        <f>B38+D38+F38</f>
        <v>430</v>
      </c>
      <c r="I38" s="40">
        <f>H38/H39</f>
        <v>9.4818081587651593E-2</v>
      </c>
    </row>
    <row r="39" spans="1:11" x14ac:dyDescent="0.2">
      <c r="A39" s="32" t="s">
        <v>7</v>
      </c>
      <c r="B39" s="25">
        <f t="shared" ref="B39:I39" si="5">SUM(B36:B38)</f>
        <v>2785</v>
      </c>
      <c r="C39" s="41">
        <f t="shared" si="5"/>
        <v>1</v>
      </c>
      <c r="D39" s="25">
        <f t="shared" si="5"/>
        <v>1731</v>
      </c>
      <c r="E39" s="41">
        <f t="shared" si="5"/>
        <v>1</v>
      </c>
      <c r="F39" s="26">
        <f t="shared" si="5"/>
        <v>19</v>
      </c>
      <c r="G39" s="41">
        <f t="shared" si="5"/>
        <v>1</v>
      </c>
      <c r="H39" s="25">
        <f t="shared" si="5"/>
        <v>4535</v>
      </c>
      <c r="I39" s="42">
        <f t="shared" si="5"/>
        <v>1</v>
      </c>
    </row>
    <row r="40" spans="1:11" x14ac:dyDescent="0.2">
      <c r="A40" s="9" t="s">
        <v>30</v>
      </c>
      <c r="B40" s="10"/>
      <c r="C40" s="10"/>
      <c r="D40" s="10"/>
      <c r="E40" s="10"/>
      <c r="F40" s="11"/>
      <c r="G40" s="10"/>
      <c r="H40" s="10"/>
      <c r="I40" s="12"/>
    </row>
    <row r="41" spans="1:11" x14ac:dyDescent="0.2">
      <c r="A41" s="30" t="s">
        <v>31</v>
      </c>
      <c r="B41" s="20">
        <v>1699</v>
      </c>
      <c r="C41" s="44">
        <f>B41/B43</f>
        <v>0.61005385996409334</v>
      </c>
      <c r="D41" s="21">
        <v>392</v>
      </c>
      <c r="E41" s="44">
        <f>D41/D43</f>
        <v>0.22645869439630273</v>
      </c>
      <c r="F41" s="21">
        <v>2</v>
      </c>
      <c r="G41" s="44">
        <f>F41/F43</f>
        <v>0.10526315789473684</v>
      </c>
      <c r="H41" s="20">
        <f>B41+D41+F41</f>
        <v>2093</v>
      </c>
      <c r="I41" s="38">
        <f>H41/H43</f>
        <v>0.46152149944873211</v>
      </c>
    </row>
    <row r="42" spans="1:11" x14ac:dyDescent="0.2">
      <c r="A42" s="31" t="s">
        <v>32</v>
      </c>
      <c r="B42" s="23">
        <v>1086</v>
      </c>
      <c r="C42" s="39">
        <f>B42/B43</f>
        <v>0.38994614003590666</v>
      </c>
      <c r="D42" s="23">
        <v>1339</v>
      </c>
      <c r="E42" s="39">
        <f>D42/D43</f>
        <v>0.77354130560369727</v>
      </c>
      <c r="F42" s="1">
        <v>17</v>
      </c>
      <c r="G42" s="39">
        <f>F42/F43</f>
        <v>0.89473684210526316</v>
      </c>
      <c r="H42" s="20">
        <f>B42+D42+F42</f>
        <v>2442</v>
      </c>
      <c r="I42" s="40">
        <f>H42/H43</f>
        <v>0.53847850055126789</v>
      </c>
    </row>
    <row r="43" spans="1:11" x14ac:dyDescent="0.2">
      <c r="A43" s="32" t="s">
        <v>7</v>
      </c>
      <c r="B43" s="25">
        <f t="shared" ref="B43:G43" si="6">SUM(B41:B42)</f>
        <v>2785</v>
      </c>
      <c r="C43" s="45">
        <f t="shared" si="6"/>
        <v>1</v>
      </c>
      <c r="D43" s="25">
        <f t="shared" si="6"/>
        <v>1731</v>
      </c>
      <c r="E43" s="45">
        <f t="shared" si="6"/>
        <v>1</v>
      </c>
      <c r="F43" s="25">
        <f t="shared" si="6"/>
        <v>19</v>
      </c>
      <c r="G43" s="45">
        <f t="shared" si="6"/>
        <v>1</v>
      </c>
      <c r="H43" s="20">
        <f>B43+D43+F43</f>
        <v>4535</v>
      </c>
      <c r="I43" s="42">
        <f>SUM(I41:I42)</f>
        <v>1</v>
      </c>
    </row>
    <row r="44" spans="1:11" ht="12.75" customHeight="1" x14ac:dyDescent="0.2">
      <c r="A44" s="9" t="s">
        <v>46</v>
      </c>
      <c r="B44" s="10"/>
      <c r="C44" s="10"/>
      <c r="D44" s="10"/>
      <c r="E44" s="10"/>
      <c r="F44" s="11"/>
      <c r="G44" s="10"/>
      <c r="H44" s="10"/>
      <c r="I44" s="12"/>
      <c r="K44" t="s">
        <v>45</v>
      </c>
    </row>
    <row r="45" spans="1:11" ht="12.75" customHeight="1" x14ac:dyDescent="0.2">
      <c r="A45" s="30" t="s">
        <v>47</v>
      </c>
      <c r="B45" s="20">
        <v>608</v>
      </c>
      <c r="C45" s="44">
        <f>B45/B47</f>
        <v>0.21831238779174147</v>
      </c>
      <c r="D45" s="21">
        <v>568</v>
      </c>
      <c r="E45" s="44">
        <f>D45/D47</f>
        <v>0.32813402657423457</v>
      </c>
      <c r="F45" s="21">
        <v>0</v>
      </c>
      <c r="G45" s="44">
        <f>F45/F47</f>
        <v>0</v>
      </c>
      <c r="H45" s="20">
        <f>B45+D45+F45</f>
        <v>1176</v>
      </c>
      <c r="I45" s="38">
        <f>H45/H47</f>
        <v>0.25931642778390296</v>
      </c>
    </row>
    <row r="46" spans="1:11" ht="12.75" customHeight="1" x14ac:dyDescent="0.2">
      <c r="A46" s="31" t="s">
        <v>48</v>
      </c>
      <c r="B46" s="23">
        <v>2177</v>
      </c>
      <c r="C46" s="39">
        <f>B46/B47</f>
        <v>0.78168761220825855</v>
      </c>
      <c r="D46" s="23">
        <v>1163</v>
      </c>
      <c r="E46" s="39">
        <f>D46/D47</f>
        <v>0.67186597342576548</v>
      </c>
      <c r="F46" s="1">
        <v>19</v>
      </c>
      <c r="G46" s="39">
        <f>F46/F47</f>
        <v>1</v>
      </c>
      <c r="H46" s="20">
        <f>B46+D46+F46</f>
        <v>3359</v>
      </c>
      <c r="I46" s="40">
        <f>H46/H47</f>
        <v>0.74068357221609704</v>
      </c>
    </row>
    <row r="47" spans="1:11" ht="12.75" customHeight="1" x14ac:dyDescent="0.2">
      <c r="A47" s="32" t="s">
        <v>7</v>
      </c>
      <c r="B47" s="25">
        <f t="shared" ref="B47:G47" si="7">SUM(B45:B46)</f>
        <v>2785</v>
      </c>
      <c r="C47" s="45">
        <f t="shared" si="7"/>
        <v>1</v>
      </c>
      <c r="D47" s="25">
        <f t="shared" si="7"/>
        <v>1731</v>
      </c>
      <c r="E47" s="45">
        <f t="shared" si="7"/>
        <v>1</v>
      </c>
      <c r="F47" s="25">
        <f t="shared" si="7"/>
        <v>19</v>
      </c>
      <c r="G47" s="45">
        <f t="shared" si="7"/>
        <v>1</v>
      </c>
      <c r="H47" s="20">
        <f>B47+D47+F47</f>
        <v>4535</v>
      </c>
      <c r="I47" s="42">
        <f>SUM(I45:I46)</f>
        <v>1</v>
      </c>
    </row>
    <row r="48" spans="1:11" ht="12.75" customHeight="1" x14ac:dyDescent="0.2">
      <c r="A48" s="34" t="s">
        <v>34</v>
      </c>
      <c r="B48" s="13"/>
      <c r="C48" s="13"/>
      <c r="D48" s="13"/>
      <c r="E48" s="13"/>
      <c r="F48" s="14"/>
      <c r="G48" s="13"/>
      <c r="H48" s="13"/>
      <c r="I48" s="15"/>
    </row>
    <row r="49" spans="1:9" ht="12.75" customHeight="1" thickBot="1" x14ac:dyDescent="0.25">
      <c r="A49" s="35" t="s">
        <v>33</v>
      </c>
      <c r="B49" s="102">
        <v>2115</v>
      </c>
      <c r="C49" s="103"/>
      <c r="D49" s="100">
        <v>991</v>
      </c>
      <c r="E49" s="101"/>
      <c r="F49" s="102">
        <v>6.92</v>
      </c>
      <c r="G49" s="103"/>
      <c r="H49" s="100">
        <v>3112.92</v>
      </c>
      <c r="I49" s="104"/>
    </row>
    <row r="50" spans="1:9" ht="15" customHeight="1" thickTop="1" x14ac:dyDescent="0.2"/>
    <row r="51" spans="1:9" ht="15" customHeight="1" x14ac:dyDescent="0.2">
      <c r="A51" s="81" t="s">
        <v>77</v>
      </c>
      <c r="B51" s="81"/>
      <c r="C51" s="81"/>
      <c r="D51" s="81"/>
      <c r="E51" s="81"/>
      <c r="F51" s="82"/>
      <c r="G51" s="81"/>
      <c r="H51" s="81"/>
      <c r="I51" s="81"/>
    </row>
    <row r="52" spans="1:9" ht="37.9" customHeight="1" x14ac:dyDescent="0.2">
      <c r="A52" s="105" t="s">
        <v>78</v>
      </c>
      <c r="B52" s="105"/>
      <c r="C52" s="105"/>
      <c r="D52" s="105"/>
      <c r="E52" s="105"/>
      <c r="F52" s="105"/>
      <c r="G52" s="105"/>
      <c r="H52" s="105"/>
      <c r="I52" s="105"/>
    </row>
    <row r="53" spans="1:9" ht="27" hidden="1" customHeight="1" x14ac:dyDescent="0.2">
      <c r="A53" s="97" t="s">
        <v>79</v>
      </c>
      <c r="B53" s="97"/>
      <c r="C53" s="97"/>
      <c r="D53" s="97"/>
      <c r="E53" s="97"/>
      <c r="F53" s="97"/>
      <c r="G53" s="97"/>
      <c r="H53" s="97"/>
      <c r="I53" s="97"/>
    </row>
    <row r="54" spans="1:9" ht="16.149999999999999" customHeight="1" x14ac:dyDescent="0.2">
      <c r="A54" s="93" t="s">
        <v>36</v>
      </c>
      <c r="B54" s="93"/>
      <c r="C54" s="93"/>
      <c r="D54" s="93"/>
      <c r="E54" s="93"/>
      <c r="F54" s="93"/>
      <c r="G54" s="93"/>
      <c r="H54" s="93"/>
      <c r="I54" s="93"/>
    </row>
  </sheetData>
  <mergeCells count="21">
    <mergeCell ref="A54:I54"/>
    <mergeCell ref="A2:I2"/>
    <mergeCell ref="A3:I3"/>
    <mergeCell ref="B5:C5"/>
    <mergeCell ref="D5:E5"/>
    <mergeCell ref="F5:G5"/>
    <mergeCell ref="H5:I5"/>
    <mergeCell ref="B33:C33"/>
    <mergeCell ref="D33:E33"/>
    <mergeCell ref="F33:G33"/>
    <mergeCell ref="H33:I33"/>
    <mergeCell ref="B34:C34"/>
    <mergeCell ref="D34:E34"/>
    <mergeCell ref="F34:G34"/>
    <mergeCell ref="H34:I34"/>
    <mergeCell ref="B49:C49"/>
    <mergeCell ref="D49:E49"/>
    <mergeCell ref="F49:G49"/>
    <mergeCell ref="H49:I49"/>
    <mergeCell ref="A52:I52"/>
    <mergeCell ref="A53:I53"/>
  </mergeCells>
  <phoneticPr fontId="4" type="noConversion"/>
  <printOptions horizontalCentered="1"/>
  <pageMargins left="0.7" right="0.7" top="0.75" bottom="0.75" header="0.3" footer="0.3"/>
  <pageSetup orientation="portrait" r:id="rId1"/>
  <headerFooter alignWithMargins="0">
    <oddFooter>&amp;R&amp;"Arial,Italic"&amp;8Office of Institutional Research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6"/>
  <sheetViews>
    <sheetView topLeftCell="A34" zoomScaleNormal="100" workbookViewId="0">
      <selection activeCell="A53" sqref="A53:XFD53"/>
    </sheetView>
  </sheetViews>
  <sheetFormatPr defaultRowHeight="12.75" x14ac:dyDescent="0.2"/>
  <cols>
    <col min="1" max="1" width="27" customWidth="1"/>
    <col min="2" max="3" width="7.5703125" customWidth="1"/>
    <col min="4" max="4" width="6.7109375" customWidth="1"/>
    <col min="5" max="5" width="8.7109375" bestFit="1" customWidth="1"/>
    <col min="6" max="6" width="6.7109375" style="2" customWidth="1"/>
    <col min="7" max="7" width="8.7109375" bestFit="1" customWidth="1"/>
    <col min="8" max="8" width="7.140625" customWidth="1"/>
    <col min="9" max="9" width="8" customWidth="1"/>
  </cols>
  <sheetData>
    <row r="2" spans="1:9" ht="15.75" x14ac:dyDescent="0.25">
      <c r="A2" s="88" t="s">
        <v>35</v>
      </c>
      <c r="B2" s="88"/>
      <c r="C2" s="88"/>
      <c r="D2" s="88"/>
      <c r="E2" s="88"/>
      <c r="F2" s="88"/>
      <c r="G2" s="88"/>
      <c r="H2" s="88"/>
      <c r="I2" s="88"/>
    </row>
    <row r="3" spans="1:9" ht="15.75" x14ac:dyDescent="0.25">
      <c r="A3" s="88" t="s">
        <v>51</v>
      </c>
      <c r="B3" s="88"/>
      <c r="C3" s="88"/>
      <c r="D3" s="88"/>
      <c r="E3" s="88"/>
      <c r="F3" s="88"/>
      <c r="G3" s="88"/>
      <c r="H3" s="88"/>
      <c r="I3" s="88"/>
    </row>
    <row r="4" spans="1:9" ht="13.5" thickBot="1" x14ac:dyDescent="0.25"/>
    <row r="5" spans="1:9" ht="13.5" thickTop="1" x14ac:dyDescent="0.2">
      <c r="A5" s="3"/>
      <c r="B5" s="89" t="s">
        <v>0</v>
      </c>
      <c r="C5" s="90"/>
      <c r="D5" s="91" t="s">
        <v>43</v>
      </c>
      <c r="E5" s="90"/>
      <c r="F5" s="89" t="s">
        <v>3</v>
      </c>
      <c r="G5" s="90"/>
      <c r="H5" s="89" t="s">
        <v>37</v>
      </c>
      <c r="I5" s="92"/>
    </row>
    <row r="6" spans="1:9" x14ac:dyDescent="0.2">
      <c r="A6" s="4"/>
      <c r="B6" s="5" t="s">
        <v>1</v>
      </c>
      <c r="C6" s="6" t="s">
        <v>2</v>
      </c>
      <c r="D6" s="5" t="s">
        <v>1</v>
      </c>
      <c r="E6" s="6" t="s">
        <v>2</v>
      </c>
      <c r="F6" s="7" t="s">
        <v>1</v>
      </c>
      <c r="G6" s="6" t="s">
        <v>2</v>
      </c>
      <c r="H6" s="5" t="s">
        <v>1</v>
      </c>
      <c r="I6" s="8" t="s">
        <v>2</v>
      </c>
    </row>
    <row r="7" spans="1:9" x14ac:dyDescent="0.2">
      <c r="A7" s="9" t="s">
        <v>4</v>
      </c>
      <c r="B7" s="10"/>
      <c r="C7" s="10"/>
      <c r="D7" s="10"/>
      <c r="E7" s="10"/>
      <c r="F7" s="11"/>
      <c r="G7" s="10"/>
      <c r="H7" s="10"/>
      <c r="I7" s="12"/>
    </row>
    <row r="8" spans="1:9" x14ac:dyDescent="0.2">
      <c r="A8" s="30" t="s">
        <v>5</v>
      </c>
      <c r="B8" s="20">
        <v>1329</v>
      </c>
      <c r="C8" s="37">
        <f>B8/B10</f>
        <v>0.44989844278943802</v>
      </c>
      <c r="D8" s="20">
        <v>848</v>
      </c>
      <c r="E8" s="37">
        <f>D8/D10</f>
        <v>0.45058448459086081</v>
      </c>
      <c r="F8" s="21">
        <v>9</v>
      </c>
      <c r="G8" s="37">
        <f>F8/F10</f>
        <v>0.34615384615384615</v>
      </c>
      <c r="H8" s="20">
        <f>B8+D8+F8</f>
        <v>2186</v>
      </c>
      <c r="I8" s="38">
        <f>H8/H10</f>
        <v>0.44960921431509665</v>
      </c>
    </row>
    <row r="9" spans="1:9" x14ac:dyDescent="0.2">
      <c r="A9" s="31" t="s">
        <v>6</v>
      </c>
      <c r="B9" s="23">
        <v>1625</v>
      </c>
      <c r="C9" s="39">
        <f>B9/B10</f>
        <v>0.55010155721056198</v>
      </c>
      <c r="D9" s="23">
        <v>1034</v>
      </c>
      <c r="E9" s="39">
        <f>D9/D10</f>
        <v>0.54941551540913924</v>
      </c>
      <c r="F9" s="1">
        <v>17</v>
      </c>
      <c r="G9" s="39">
        <f>F9/F10</f>
        <v>0.65384615384615385</v>
      </c>
      <c r="H9" s="23">
        <f>B9+D9+F9</f>
        <v>2676</v>
      </c>
      <c r="I9" s="40">
        <f>H9/H10</f>
        <v>0.55039078568490329</v>
      </c>
    </row>
    <row r="10" spans="1:9" x14ac:dyDescent="0.2">
      <c r="A10" s="32" t="s">
        <v>7</v>
      </c>
      <c r="B10" s="25">
        <f>SUM(B8:B9)</f>
        <v>2954</v>
      </c>
      <c r="C10" s="41">
        <f>SUM(C8:C9)</f>
        <v>1</v>
      </c>
      <c r="D10" s="25">
        <f>D8+D9</f>
        <v>1882</v>
      </c>
      <c r="E10" s="41">
        <f>SUM(E8:E9)</f>
        <v>1</v>
      </c>
      <c r="F10" s="26">
        <f>SUM(F8:F9)</f>
        <v>26</v>
      </c>
      <c r="G10" s="41">
        <f>SUM(G8:G9)</f>
        <v>1</v>
      </c>
      <c r="H10" s="25">
        <f>B10+D10+F10</f>
        <v>4862</v>
      </c>
      <c r="I10" s="42">
        <f>SUM(I8:I9)</f>
        <v>1</v>
      </c>
    </row>
    <row r="11" spans="1:9" x14ac:dyDescent="0.2">
      <c r="A11" s="9" t="s">
        <v>8</v>
      </c>
      <c r="B11" s="10"/>
      <c r="C11" s="10"/>
      <c r="D11" s="10"/>
      <c r="E11" s="10"/>
      <c r="F11" s="10"/>
      <c r="G11" s="10"/>
      <c r="H11" s="10"/>
      <c r="I11" s="12"/>
    </row>
    <row r="12" spans="1:9" x14ac:dyDescent="0.2">
      <c r="A12" s="30" t="s">
        <v>9</v>
      </c>
      <c r="B12" s="21">
        <v>30</v>
      </c>
      <c r="C12" s="37">
        <f>B12/B19</f>
        <v>1.0155721056194989E-2</v>
      </c>
      <c r="D12" s="21">
        <v>168</v>
      </c>
      <c r="E12" s="37">
        <f>D12/D19</f>
        <v>8.9266737513283748E-2</v>
      </c>
      <c r="F12" s="21">
        <v>2</v>
      </c>
      <c r="G12" s="37">
        <f>F12/F19</f>
        <v>7.6923076923076927E-2</v>
      </c>
      <c r="H12" s="20">
        <f t="shared" ref="H12:H18" si="0">B12+D12+F12</f>
        <v>200</v>
      </c>
      <c r="I12" s="38">
        <f>H12/H19</f>
        <v>4.1135335252982311E-2</v>
      </c>
    </row>
    <row r="13" spans="1:9" x14ac:dyDescent="0.2">
      <c r="A13" s="31" t="s">
        <v>10</v>
      </c>
      <c r="B13" s="1">
        <v>382</v>
      </c>
      <c r="C13" s="39">
        <f>B13/B19</f>
        <v>0.12931618144888288</v>
      </c>
      <c r="D13" s="1">
        <v>166</v>
      </c>
      <c r="E13" s="39">
        <f>D13/D19</f>
        <v>8.8204038257173226E-2</v>
      </c>
      <c r="F13" s="1">
        <v>6</v>
      </c>
      <c r="G13" s="39">
        <f>F13/F19</f>
        <v>0.23076923076923078</v>
      </c>
      <c r="H13" s="23">
        <f t="shared" si="0"/>
        <v>554</v>
      </c>
      <c r="I13" s="40">
        <f>H13/H19</f>
        <v>0.113944878650761</v>
      </c>
    </row>
    <row r="14" spans="1:9" x14ac:dyDescent="0.2">
      <c r="A14" s="31" t="s">
        <v>49</v>
      </c>
      <c r="B14" s="1">
        <v>19</v>
      </c>
      <c r="C14" s="39">
        <f>B14/B19</f>
        <v>6.4319566689234938E-3</v>
      </c>
      <c r="D14" s="1">
        <v>6</v>
      </c>
      <c r="E14" s="39">
        <f>D14/D19</f>
        <v>3.188097768331562E-3</v>
      </c>
      <c r="F14" s="1">
        <v>0</v>
      </c>
      <c r="G14" s="39">
        <f>F14/F19</f>
        <v>0</v>
      </c>
      <c r="H14" s="23">
        <f t="shared" si="0"/>
        <v>25</v>
      </c>
      <c r="I14" s="40">
        <f>H14/H19</f>
        <v>5.1419169066227888E-3</v>
      </c>
    </row>
    <row r="15" spans="1:9" x14ac:dyDescent="0.2">
      <c r="A15" s="31" t="s">
        <v>12</v>
      </c>
      <c r="B15" s="1">
        <v>106</v>
      </c>
      <c r="C15" s="39">
        <f>B15/B19</f>
        <v>3.5883547731888961E-2</v>
      </c>
      <c r="D15" s="1">
        <v>75</v>
      </c>
      <c r="E15" s="39">
        <f>D15/D19</f>
        <v>3.9851222104144525E-2</v>
      </c>
      <c r="F15" s="1">
        <v>0</v>
      </c>
      <c r="G15" s="39">
        <f>F15/F19</f>
        <v>0</v>
      </c>
      <c r="H15" s="23">
        <f t="shared" si="0"/>
        <v>181</v>
      </c>
      <c r="I15" s="40">
        <f>H15/H19</f>
        <v>3.7227478403948994E-2</v>
      </c>
    </row>
    <row r="16" spans="1:9" x14ac:dyDescent="0.2">
      <c r="A16" s="31" t="s">
        <v>13</v>
      </c>
      <c r="B16" s="1">
        <v>89</v>
      </c>
      <c r="C16" s="39">
        <f>B16/B19</f>
        <v>3.012863913337847E-2</v>
      </c>
      <c r="D16" s="1">
        <v>38</v>
      </c>
      <c r="E16" s="39">
        <f>D16/D19</f>
        <v>2.0191285866099893E-2</v>
      </c>
      <c r="F16" s="1">
        <v>0</v>
      </c>
      <c r="G16" s="39">
        <f>F16/F19</f>
        <v>0</v>
      </c>
      <c r="H16" s="23">
        <f t="shared" si="0"/>
        <v>127</v>
      </c>
      <c r="I16" s="40">
        <f>H16/H19</f>
        <v>2.6120937885643767E-2</v>
      </c>
    </row>
    <row r="17" spans="1:10" x14ac:dyDescent="0.2">
      <c r="A17" s="31" t="s">
        <v>14</v>
      </c>
      <c r="B17" s="23">
        <v>2127</v>
      </c>
      <c r="C17" s="39">
        <f>B17/B19</f>
        <v>0.72004062288422477</v>
      </c>
      <c r="D17" s="23">
        <v>1332</v>
      </c>
      <c r="E17" s="39">
        <f>D17/D19</f>
        <v>0.70775770456960685</v>
      </c>
      <c r="F17" s="1">
        <v>18</v>
      </c>
      <c r="G17" s="39">
        <f>F17/F19</f>
        <v>0.69230769230769229</v>
      </c>
      <c r="H17" s="23">
        <f t="shared" si="0"/>
        <v>3477</v>
      </c>
      <c r="I17" s="40">
        <f>H17/H19</f>
        <v>0.71513780337309751</v>
      </c>
    </row>
    <row r="18" spans="1:10" x14ac:dyDescent="0.2">
      <c r="A18" s="31" t="s">
        <v>15</v>
      </c>
      <c r="B18" s="1">
        <v>201</v>
      </c>
      <c r="C18" s="39">
        <f>B18/B19</f>
        <v>6.8043331076506439E-2</v>
      </c>
      <c r="D18" s="1">
        <v>97</v>
      </c>
      <c r="E18" s="39">
        <f>D18/D19</f>
        <v>5.1540913921360253E-2</v>
      </c>
      <c r="F18" s="1">
        <v>0</v>
      </c>
      <c r="G18" s="39">
        <f>F18/F19</f>
        <v>0</v>
      </c>
      <c r="H18" s="23">
        <f t="shared" si="0"/>
        <v>298</v>
      </c>
      <c r="I18" s="40">
        <f>H18/H19</f>
        <v>6.1291649526943645E-2</v>
      </c>
    </row>
    <row r="19" spans="1:10" x14ac:dyDescent="0.2">
      <c r="A19" s="32" t="s">
        <v>7</v>
      </c>
      <c r="B19" s="25">
        <f t="shared" ref="B19:I19" si="1">SUM(B12:B18)</f>
        <v>2954</v>
      </c>
      <c r="C19" s="41">
        <f t="shared" si="1"/>
        <v>0.99999999999999989</v>
      </c>
      <c r="D19" s="25">
        <f t="shared" si="1"/>
        <v>1882</v>
      </c>
      <c r="E19" s="41">
        <f t="shared" si="1"/>
        <v>1</v>
      </c>
      <c r="F19" s="26">
        <f t="shared" si="1"/>
        <v>26</v>
      </c>
      <c r="G19" s="41">
        <f t="shared" si="1"/>
        <v>1</v>
      </c>
      <c r="H19" s="25">
        <f t="shared" si="1"/>
        <v>4862</v>
      </c>
      <c r="I19" s="42">
        <f t="shared" si="1"/>
        <v>1</v>
      </c>
    </row>
    <row r="20" spans="1:10" x14ac:dyDescent="0.2">
      <c r="A20" s="9" t="s">
        <v>16</v>
      </c>
      <c r="B20" s="10"/>
      <c r="C20" s="10"/>
      <c r="D20" s="10"/>
      <c r="E20" s="10"/>
      <c r="F20" s="10"/>
      <c r="G20" s="10"/>
      <c r="H20" s="10"/>
      <c r="I20" s="12"/>
    </row>
    <row r="21" spans="1:10" x14ac:dyDescent="0.2">
      <c r="A21" s="30" t="s">
        <v>17</v>
      </c>
      <c r="B21" s="21">
        <v>3</v>
      </c>
      <c r="C21" s="37">
        <f t="shared" ref="C21:C30" si="2">B21/$B$31</f>
        <v>1.015572105619499E-3</v>
      </c>
      <c r="D21" s="21">
        <v>0</v>
      </c>
      <c r="E21" s="37">
        <f>D21/D31</f>
        <v>0</v>
      </c>
      <c r="F21" s="21">
        <v>0</v>
      </c>
      <c r="G21" s="37">
        <f>F21/F31</f>
        <v>0</v>
      </c>
      <c r="H21" s="21">
        <f t="shared" ref="H21:H31" si="3">B21+D21+F21</f>
        <v>3</v>
      </c>
      <c r="I21" s="38">
        <f>H21/H31</f>
        <v>6.1703002879473468E-4</v>
      </c>
    </row>
    <row r="22" spans="1:10" x14ac:dyDescent="0.2">
      <c r="A22" s="31" t="s">
        <v>18</v>
      </c>
      <c r="B22" s="1">
        <v>405</v>
      </c>
      <c r="C22" s="37">
        <f t="shared" si="2"/>
        <v>0.13710223425863236</v>
      </c>
      <c r="D22" s="1">
        <v>0</v>
      </c>
      <c r="E22" s="39">
        <f>D22/D31</f>
        <v>0</v>
      </c>
      <c r="F22" s="1">
        <v>0</v>
      </c>
      <c r="G22" s="39">
        <f>F22/F31</f>
        <v>0</v>
      </c>
      <c r="H22" s="1">
        <f t="shared" si="3"/>
        <v>405</v>
      </c>
      <c r="I22" s="40">
        <f>H22/H31</f>
        <v>8.3299053887289184E-2</v>
      </c>
    </row>
    <row r="23" spans="1:10" x14ac:dyDescent="0.2">
      <c r="A23" s="31" t="s">
        <v>19</v>
      </c>
      <c r="B23" s="1">
        <v>663</v>
      </c>
      <c r="C23" s="37">
        <f t="shared" si="2"/>
        <v>0.22444143534190927</v>
      </c>
      <c r="D23" s="1">
        <v>18</v>
      </c>
      <c r="E23" s="39">
        <f>D23/D31</f>
        <v>9.5642933049946872E-3</v>
      </c>
      <c r="F23" s="1">
        <v>0</v>
      </c>
      <c r="G23" s="39">
        <f>F23/F31</f>
        <v>0</v>
      </c>
      <c r="H23" s="21">
        <f t="shared" si="3"/>
        <v>681</v>
      </c>
      <c r="I23" s="40">
        <f>H23/H31</f>
        <v>0.14006581653640476</v>
      </c>
    </row>
    <row r="24" spans="1:10" x14ac:dyDescent="0.2">
      <c r="A24" s="31" t="s">
        <v>20</v>
      </c>
      <c r="B24" s="1">
        <v>597</v>
      </c>
      <c r="C24" s="37">
        <f t="shared" si="2"/>
        <v>0.20209884901828029</v>
      </c>
      <c r="D24" s="1">
        <v>390</v>
      </c>
      <c r="E24" s="39">
        <f>D24/D31</f>
        <v>0.20722635494155153</v>
      </c>
      <c r="F24" s="1">
        <v>0</v>
      </c>
      <c r="G24" s="39">
        <f>F24/F31</f>
        <v>0</v>
      </c>
      <c r="H24" s="21">
        <f t="shared" si="3"/>
        <v>987</v>
      </c>
      <c r="I24" s="40">
        <f>H24/H31</f>
        <v>0.20300287947346771</v>
      </c>
    </row>
    <row r="25" spans="1:10" x14ac:dyDescent="0.2">
      <c r="A25" s="31" t="s">
        <v>21</v>
      </c>
      <c r="B25" s="1">
        <v>493</v>
      </c>
      <c r="C25" s="37">
        <f t="shared" si="2"/>
        <v>0.16689234935680433</v>
      </c>
      <c r="D25" s="1">
        <v>523</v>
      </c>
      <c r="E25" s="39">
        <f>D25/D31</f>
        <v>0.27789585547290119</v>
      </c>
      <c r="F25" s="1">
        <v>3</v>
      </c>
      <c r="G25" s="39">
        <f>F25/F31</f>
        <v>0.11538461538461539</v>
      </c>
      <c r="H25" s="21">
        <f t="shared" si="3"/>
        <v>1019</v>
      </c>
      <c r="I25" s="40">
        <f>H25/H31</f>
        <v>0.20958453311394487</v>
      </c>
    </row>
    <row r="26" spans="1:10" x14ac:dyDescent="0.2">
      <c r="A26" s="31" t="s">
        <v>22</v>
      </c>
      <c r="B26" s="1">
        <v>279</v>
      </c>
      <c r="C26" s="37">
        <f t="shared" si="2"/>
        <v>9.4448205822613401E-2</v>
      </c>
      <c r="D26" s="1">
        <v>331</v>
      </c>
      <c r="E26" s="39">
        <f>D26/D31</f>
        <v>0.17587672688629119</v>
      </c>
      <c r="F26" s="1">
        <v>1</v>
      </c>
      <c r="G26" s="39">
        <f>F26/F31</f>
        <v>3.8461538461538464E-2</v>
      </c>
      <c r="H26" s="21">
        <f t="shared" si="3"/>
        <v>611</v>
      </c>
      <c r="I26" s="40">
        <f>H26/H31</f>
        <v>0.12566844919786097</v>
      </c>
    </row>
    <row r="27" spans="1:10" x14ac:dyDescent="0.2">
      <c r="A27" s="31" t="s">
        <v>23</v>
      </c>
      <c r="B27" s="1">
        <v>180</v>
      </c>
      <c r="C27" s="37">
        <f t="shared" si="2"/>
        <v>6.0934326337169942E-2</v>
      </c>
      <c r="D27" s="1">
        <v>203</v>
      </c>
      <c r="E27" s="39">
        <f>D27/D31</f>
        <v>0.10786397449521785</v>
      </c>
      <c r="F27" s="1">
        <v>8</v>
      </c>
      <c r="G27" s="39">
        <f>F27/F31</f>
        <v>0.30769230769230771</v>
      </c>
      <c r="H27" s="21">
        <f t="shared" si="3"/>
        <v>391</v>
      </c>
      <c r="I27" s="40">
        <f>H27/H31</f>
        <v>8.0419580419580416E-2</v>
      </c>
    </row>
    <row r="28" spans="1:10" x14ac:dyDescent="0.2">
      <c r="A28" s="31" t="s">
        <v>24</v>
      </c>
      <c r="B28" s="1">
        <v>227</v>
      </c>
      <c r="C28" s="37">
        <f t="shared" si="2"/>
        <v>7.6844955991875422E-2</v>
      </c>
      <c r="D28" s="1">
        <v>257</v>
      </c>
      <c r="E28" s="39">
        <f>D28/D31</f>
        <v>0.13655685441020191</v>
      </c>
      <c r="F28" s="1">
        <v>9</v>
      </c>
      <c r="G28" s="39">
        <f>F28/F31</f>
        <v>0.34615384615384615</v>
      </c>
      <c r="H28" s="21">
        <f t="shared" si="3"/>
        <v>493</v>
      </c>
      <c r="I28" s="40">
        <f>H28/H31</f>
        <v>0.10139860139860139</v>
      </c>
    </row>
    <row r="29" spans="1:10" x14ac:dyDescent="0.2">
      <c r="A29" s="31" t="s">
        <v>25</v>
      </c>
      <c r="B29" s="1">
        <v>103</v>
      </c>
      <c r="C29" s="37">
        <f t="shared" si="2"/>
        <v>3.4867975626269462E-2</v>
      </c>
      <c r="D29" s="1">
        <v>148</v>
      </c>
      <c r="E29" s="39">
        <f>D29/D31</f>
        <v>7.8639744952178528E-2</v>
      </c>
      <c r="F29" s="1">
        <v>5</v>
      </c>
      <c r="G29" s="39">
        <f>F29/F31</f>
        <v>0.19230769230769232</v>
      </c>
      <c r="H29" s="21">
        <f t="shared" si="3"/>
        <v>256</v>
      </c>
      <c r="I29" s="40">
        <f>H29/H31</f>
        <v>5.2653229123817362E-2</v>
      </c>
    </row>
    <row r="30" spans="1:10" x14ac:dyDescent="0.2">
      <c r="A30" s="31" t="s">
        <v>26</v>
      </c>
      <c r="B30" s="1">
        <v>4</v>
      </c>
      <c r="C30" s="37">
        <f t="shared" si="2"/>
        <v>1.3540961408259986E-3</v>
      </c>
      <c r="D30" s="1">
        <v>12</v>
      </c>
      <c r="E30" s="39">
        <f>D30/D31</f>
        <v>6.376195536663124E-3</v>
      </c>
      <c r="F30" s="1">
        <v>0</v>
      </c>
      <c r="G30" s="39">
        <f>F30/F31</f>
        <v>0</v>
      </c>
      <c r="H30" s="21">
        <f t="shared" si="3"/>
        <v>16</v>
      </c>
      <c r="I30" s="40">
        <f>H30/H31</f>
        <v>3.2908268202385851E-3</v>
      </c>
    </row>
    <row r="31" spans="1:10" x14ac:dyDescent="0.2">
      <c r="A31" s="32" t="s">
        <v>7</v>
      </c>
      <c r="B31" s="25">
        <f t="shared" ref="B31:G31" si="4">SUM(B21:B30)</f>
        <v>2954</v>
      </c>
      <c r="C31" s="43">
        <f t="shared" si="4"/>
        <v>1</v>
      </c>
      <c r="D31" s="25">
        <f t="shared" si="4"/>
        <v>1882</v>
      </c>
      <c r="E31" s="43">
        <f t="shared" si="4"/>
        <v>1</v>
      </c>
      <c r="F31" s="25">
        <f t="shared" si="4"/>
        <v>26</v>
      </c>
      <c r="G31" s="41">
        <f t="shared" si="4"/>
        <v>1</v>
      </c>
      <c r="H31" s="20">
        <f t="shared" si="3"/>
        <v>4862</v>
      </c>
      <c r="I31" s="42">
        <f>SUM(I21:I30)</f>
        <v>1</v>
      </c>
      <c r="J31" s="19"/>
    </row>
    <row r="32" spans="1:10" x14ac:dyDescent="0.2">
      <c r="A32" s="9" t="s">
        <v>27</v>
      </c>
      <c r="B32" s="10"/>
      <c r="C32" s="10"/>
      <c r="D32" s="10"/>
      <c r="E32" s="10"/>
      <c r="F32" s="11"/>
      <c r="G32" s="10"/>
      <c r="H32" s="10"/>
      <c r="I32" s="12"/>
    </row>
    <row r="33" spans="1:9" x14ac:dyDescent="0.2">
      <c r="A33" s="30" t="s">
        <v>28</v>
      </c>
      <c r="B33" s="85">
        <v>27.34</v>
      </c>
      <c r="C33" s="86"/>
      <c r="D33" s="85">
        <v>33.294800000000002</v>
      </c>
      <c r="E33" s="86"/>
      <c r="F33" s="85">
        <v>42.617100000000001</v>
      </c>
      <c r="G33" s="86"/>
      <c r="H33" s="85">
        <v>29.1267</v>
      </c>
      <c r="I33" s="87"/>
    </row>
    <row r="34" spans="1:9" x14ac:dyDescent="0.2">
      <c r="A34" s="33" t="s">
        <v>29</v>
      </c>
      <c r="B34" s="94">
        <v>9.0808199999999992</v>
      </c>
      <c r="C34" s="95"/>
      <c r="D34" s="94">
        <v>9.9755199999999995</v>
      </c>
      <c r="E34" s="95"/>
      <c r="F34" s="94">
        <v>8.3709199999999999</v>
      </c>
      <c r="G34" s="95"/>
      <c r="H34" s="94">
        <v>9.9116300000000006</v>
      </c>
      <c r="I34" s="96"/>
    </row>
    <row r="35" spans="1:9" x14ac:dyDescent="0.2">
      <c r="A35" s="9" t="s">
        <v>41</v>
      </c>
      <c r="B35" s="10"/>
      <c r="C35" s="10"/>
      <c r="D35" s="10"/>
      <c r="E35" s="10"/>
      <c r="F35" s="11"/>
      <c r="G35" s="10"/>
      <c r="H35" s="10"/>
      <c r="I35" s="12"/>
    </row>
    <row r="36" spans="1:9" x14ac:dyDescent="0.2">
      <c r="A36" s="31" t="s">
        <v>38</v>
      </c>
      <c r="B36" s="23">
        <v>2675</v>
      </c>
      <c r="C36" s="39">
        <f>B36/B39</f>
        <v>0.90555179417738663</v>
      </c>
      <c r="D36" s="23">
        <v>1502</v>
      </c>
      <c r="E36" s="39">
        <f>D36/D39</f>
        <v>0.79808714133900105</v>
      </c>
      <c r="F36" s="1">
        <v>24</v>
      </c>
      <c r="G36" s="39">
        <f>F36/F39</f>
        <v>0.92307692307692313</v>
      </c>
      <c r="H36" s="23">
        <f>B36+D36+F36</f>
        <v>4201</v>
      </c>
      <c r="I36" s="40">
        <f>H36/H39</f>
        <v>0.86404771698889349</v>
      </c>
    </row>
    <row r="37" spans="1:9" x14ac:dyDescent="0.2">
      <c r="A37" s="31" t="s">
        <v>39</v>
      </c>
      <c r="B37" s="23">
        <v>33</v>
      </c>
      <c r="C37" s="39">
        <f>B37/B39</f>
        <v>1.1171293161814489E-2</v>
      </c>
      <c r="D37" s="23">
        <v>159</v>
      </c>
      <c r="E37" s="39">
        <f>D37/D39</f>
        <v>8.4484590860786399E-2</v>
      </c>
      <c r="F37" s="1">
        <v>2</v>
      </c>
      <c r="G37" s="39">
        <f>F37/F39</f>
        <v>7.6923076923076927E-2</v>
      </c>
      <c r="H37" s="23">
        <f>B37+D37+F37</f>
        <v>194</v>
      </c>
      <c r="I37" s="40">
        <f>H37/H39</f>
        <v>3.9901275195392841E-2</v>
      </c>
    </row>
    <row r="38" spans="1:9" x14ac:dyDescent="0.2">
      <c r="A38" s="31" t="s">
        <v>40</v>
      </c>
      <c r="B38" s="1">
        <v>246</v>
      </c>
      <c r="C38" s="39">
        <f>B38/B39</f>
        <v>8.327691266079891E-2</v>
      </c>
      <c r="D38" s="1">
        <v>221</v>
      </c>
      <c r="E38" s="39">
        <f>D38/D39</f>
        <v>0.11742826780021254</v>
      </c>
      <c r="F38" s="1">
        <v>0</v>
      </c>
      <c r="G38" s="39">
        <f>F38/F39</f>
        <v>0</v>
      </c>
      <c r="H38" s="23">
        <f>B38+D38+F38</f>
        <v>467</v>
      </c>
      <c r="I38" s="40">
        <f>H38/H39</f>
        <v>9.6051007815713699E-2</v>
      </c>
    </row>
    <row r="39" spans="1:9" x14ac:dyDescent="0.2">
      <c r="A39" s="32" t="s">
        <v>7</v>
      </c>
      <c r="B39" s="25">
        <f t="shared" ref="B39:I39" si="5">SUM(B36:B38)</f>
        <v>2954</v>
      </c>
      <c r="C39" s="41">
        <f t="shared" si="5"/>
        <v>1</v>
      </c>
      <c r="D39" s="25">
        <f t="shared" si="5"/>
        <v>1882</v>
      </c>
      <c r="E39" s="41">
        <f t="shared" si="5"/>
        <v>1</v>
      </c>
      <c r="F39" s="26">
        <f t="shared" si="5"/>
        <v>26</v>
      </c>
      <c r="G39" s="41">
        <f t="shared" si="5"/>
        <v>1</v>
      </c>
      <c r="H39" s="25">
        <f t="shared" si="5"/>
        <v>4862</v>
      </c>
      <c r="I39" s="42">
        <f t="shared" si="5"/>
        <v>1</v>
      </c>
    </row>
    <row r="40" spans="1:9" x14ac:dyDescent="0.2">
      <c r="A40" s="9" t="s">
        <v>30</v>
      </c>
      <c r="B40" s="10"/>
      <c r="C40" s="10"/>
      <c r="D40" s="10"/>
      <c r="E40" s="10"/>
      <c r="F40" s="11"/>
      <c r="G40" s="10"/>
      <c r="H40" s="10"/>
      <c r="I40" s="12"/>
    </row>
    <row r="41" spans="1:9" x14ac:dyDescent="0.2">
      <c r="A41" s="30" t="s">
        <v>31</v>
      </c>
      <c r="B41" s="20">
        <v>1872</v>
      </c>
      <c r="C41" s="44">
        <f>B41/B43</f>
        <v>0.63371699390656733</v>
      </c>
      <c r="D41" s="21">
        <v>431</v>
      </c>
      <c r="E41" s="44">
        <f>D41/D43</f>
        <v>0.22901168969181721</v>
      </c>
      <c r="F41" s="21">
        <v>1</v>
      </c>
      <c r="G41" s="44">
        <f>F41/F43</f>
        <v>3.8461538461538464E-2</v>
      </c>
      <c r="H41" s="20">
        <f>B41+D41+F41</f>
        <v>2304</v>
      </c>
      <c r="I41" s="38">
        <f>H41/H43</f>
        <v>0.47387906211435621</v>
      </c>
    </row>
    <row r="42" spans="1:9" x14ac:dyDescent="0.2">
      <c r="A42" s="31" t="s">
        <v>32</v>
      </c>
      <c r="B42" s="23">
        <v>1082</v>
      </c>
      <c r="C42" s="39">
        <f>B42/B43</f>
        <v>0.36628300609343262</v>
      </c>
      <c r="D42" s="23">
        <v>1451</v>
      </c>
      <c r="E42" s="39">
        <f>D42/D43</f>
        <v>0.77098831030818282</v>
      </c>
      <c r="F42" s="1">
        <v>25</v>
      </c>
      <c r="G42" s="39">
        <f>F42/F43</f>
        <v>0.96153846153846156</v>
      </c>
      <c r="H42" s="20">
        <f>B42+D42+F42</f>
        <v>2558</v>
      </c>
      <c r="I42" s="40">
        <f>H42/H43</f>
        <v>0.52612093788564374</v>
      </c>
    </row>
    <row r="43" spans="1:9" x14ac:dyDescent="0.2">
      <c r="A43" s="32" t="s">
        <v>7</v>
      </c>
      <c r="B43" s="25">
        <f t="shared" ref="B43:G43" si="6">SUM(B41:B42)</f>
        <v>2954</v>
      </c>
      <c r="C43" s="45">
        <f t="shared" si="6"/>
        <v>1</v>
      </c>
      <c r="D43" s="25">
        <f t="shared" si="6"/>
        <v>1882</v>
      </c>
      <c r="E43" s="45">
        <f t="shared" si="6"/>
        <v>1</v>
      </c>
      <c r="F43" s="25">
        <f t="shared" si="6"/>
        <v>26</v>
      </c>
      <c r="G43" s="45">
        <f t="shared" si="6"/>
        <v>1</v>
      </c>
      <c r="H43" s="20">
        <f>B43+D43+F43</f>
        <v>4862</v>
      </c>
      <c r="I43" s="42">
        <f>SUM(I41:I42)</f>
        <v>1</v>
      </c>
    </row>
    <row r="44" spans="1:9" ht="12.75" customHeight="1" x14ac:dyDescent="0.2">
      <c r="A44" s="9" t="s">
        <v>50</v>
      </c>
      <c r="B44" s="10"/>
      <c r="C44" s="10"/>
      <c r="D44" s="10"/>
      <c r="E44" s="10"/>
      <c r="F44" s="11"/>
      <c r="G44" s="10"/>
      <c r="H44" s="10"/>
      <c r="I44" s="12"/>
    </row>
    <row r="45" spans="1:9" ht="12.75" customHeight="1" x14ac:dyDescent="0.2">
      <c r="A45" s="30" t="s">
        <v>47</v>
      </c>
      <c r="B45" s="20">
        <v>637</v>
      </c>
      <c r="C45" s="44">
        <f>B45/B47</f>
        <v>0.21563981042654029</v>
      </c>
      <c r="D45" s="21">
        <v>653</v>
      </c>
      <c r="E45" s="44">
        <f>D45/D47</f>
        <v>0.346971307120085</v>
      </c>
      <c r="F45" s="21">
        <v>0</v>
      </c>
      <c r="G45" s="44">
        <f>F45/F47</f>
        <v>0</v>
      </c>
      <c r="H45" s="20">
        <f>B45+D45+F45</f>
        <v>1290</v>
      </c>
      <c r="I45" s="38">
        <f>H45/H47</f>
        <v>0.26532291238173589</v>
      </c>
    </row>
    <row r="46" spans="1:9" ht="12.75" customHeight="1" x14ac:dyDescent="0.2">
      <c r="A46" s="31" t="s">
        <v>48</v>
      </c>
      <c r="B46" s="23">
        <v>2317</v>
      </c>
      <c r="C46" s="39">
        <f>B46/B47</f>
        <v>0.78436018957345977</v>
      </c>
      <c r="D46" s="23">
        <v>1229</v>
      </c>
      <c r="E46" s="39">
        <f>D46/D47</f>
        <v>0.65302869287991494</v>
      </c>
      <c r="F46" s="1">
        <v>26</v>
      </c>
      <c r="G46" s="39">
        <f>F46/F47</f>
        <v>1</v>
      </c>
      <c r="H46" s="20">
        <f>B46+D46+F46</f>
        <v>3572</v>
      </c>
      <c r="I46" s="40">
        <f>H46/H47</f>
        <v>0.73467708761826411</v>
      </c>
    </row>
    <row r="47" spans="1:9" ht="12.75" customHeight="1" x14ac:dyDescent="0.2">
      <c r="A47" s="32" t="s">
        <v>7</v>
      </c>
      <c r="B47" s="25">
        <f t="shared" ref="B47:G47" si="7">SUM(B45:B46)</f>
        <v>2954</v>
      </c>
      <c r="C47" s="45">
        <f t="shared" si="7"/>
        <v>1</v>
      </c>
      <c r="D47" s="25">
        <f t="shared" si="7"/>
        <v>1882</v>
      </c>
      <c r="E47" s="45">
        <f t="shared" si="7"/>
        <v>1</v>
      </c>
      <c r="F47" s="25">
        <f t="shared" si="7"/>
        <v>26</v>
      </c>
      <c r="G47" s="45">
        <f t="shared" si="7"/>
        <v>1</v>
      </c>
      <c r="H47" s="20">
        <f>B47+D47+F47</f>
        <v>4862</v>
      </c>
      <c r="I47" s="42">
        <f>SUM(I45:I46)</f>
        <v>1</v>
      </c>
    </row>
    <row r="48" spans="1:9" ht="12.75" customHeight="1" x14ac:dyDescent="0.2">
      <c r="A48" s="34" t="s">
        <v>34</v>
      </c>
      <c r="B48" s="13"/>
      <c r="C48" s="13"/>
      <c r="D48" s="13"/>
      <c r="E48" s="13"/>
      <c r="F48" s="14"/>
      <c r="G48" s="13"/>
      <c r="H48" s="13"/>
      <c r="I48" s="15"/>
    </row>
    <row r="49" spans="1:12" ht="12.75" customHeight="1" thickBot="1" x14ac:dyDescent="0.25">
      <c r="A49" s="35" t="s">
        <v>33</v>
      </c>
      <c r="B49" s="98">
        <v>2279.73</v>
      </c>
      <c r="C49" s="99"/>
      <c r="D49" s="108">
        <v>1051</v>
      </c>
      <c r="E49" s="109"/>
      <c r="F49" s="110">
        <v>11.58</v>
      </c>
      <c r="G49" s="111"/>
      <c r="H49" s="100">
        <v>3342.32</v>
      </c>
      <c r="I49" s="104"/>
      <c r="L49" t="s">
        <v>45</v>
      </c>
    </row>
    <row r="50" spans="1:12" ht="15" customHeight="1" thickTop="1" x14ac:dyDescent="0.2"/>
    <row r="51" spans="1:12" ht="15" customHeight="1" x14ac:dyDescent="0.2">
      <c r="A51" s="81" t="s">
        <v>77</v>
      </c>
      <c r="B51" s="81"/>
      <c r="C51" s="81"/>
      <c r="D51" s="81"/>
      <c r="E51" s="81"/>
      <c r="F51" s="82"/>
      <c r="G51" s="81"/>
      <c r="H51" s="81"/>
      <c r="I51" s="81"/>
    </row>
    <row r="52" spans="1:12" ht="37.9" customHeight="1" x14ac:dyDescent="0.2">
      <c r="A52" s="105" t="s">
        <v>78</v>
      </c>
      <c r="B52" s="105"/>
      <c r="C52" s="105"/>
      <c r="D52" s="105"/>
      <c r="E52" s="105"/>
      <c r="F52" s="105"/>
      <c r="G52" s="105"/>
      <c r="H52" s="105"/>
      <c r="I52" s="105"/>
    </row>
    <row r="53" spans="1:12" ht="28.15" hidden="1" customHeight="1" x14ac:dyDescent="0.2">
      <c r="A53" s="97" t="s">
        <v>79</v>
      </c>
      <c r="B53" s="97"/>
      <c r="C53" s="97"/>
      <c r="D53" s="97"/>
      <c r="E53" s="97"/>
      <c r="F53" s="97"/>
      <c r="G53" s="97"/>
      <c r="H53" s="97"/>
      <c r="I53" s="97"/>
    </row>
    <row r="54" spans="1:12" ht="16.149999999999999" customHeight="1" x14ac:dyDescent="0.2">
      <c r="A54" s="93" t="s">
        <v>36</v>
      </c>
      <c r="B54" s="93"/>
      <c r="C54" s="93"/>
      <c r="D54" s="93"/>
      <c r="E54" s="93"/>
      <c r="F54" s="93"/>
      <c r="G54" s="93"/>
      <c r="H54" s="93"/>
      <c r="I54" s="93"/>
    </row>
    <row r="55" spans="1:12" x14ac:dyDescent="0.2">
      <c r="G55" s="106"/>
      <c r="H55" s="107"/>
      <c r="I55" s="107"/>
    </row>
    <row r="56" spans="1:12" x14ac:dyDescent="0.2">
      <c r="G56" s="107"/>
      <c r="H56" s="107"/>
      <c r="I56" s="107"/>
    </row>
  </sheetData>
  <mergeCells count="23">
    <mergeCell ref="A2:I2"/>
    <mergeCell ref="A3:I3"/>
    <mergeCell ref="B5:C5"/>
    <mergeCell ref="D5:E5"/>
    <mergeCell ref="F5:G5"/>
    <mergeCell ref="H5:I5"/>
    <mergeCell ref="B33:C33"/>
    <mergeCell ref="D33:E33"/>
    <mergeCell ref="F33:G33"/>
    <mergeCell ref="H33:I33"/>
    <mergeCell ref="B34:C34"/>
    <mergeCell ref="D34:E34"/>
    <mergeCell ref="F34:G34"/>
    <mergeCell ref="H34:I34"/>
    <mergeCell ref="A53:I53"/>
    <mergeCell ref="G55:I55"/>
    <mergeCell ref="G56:I56"/>
    <mergeCell ref="B49:C49"/>
    <mergeCell ref="D49:E49"/>
    <mergeCell ref="F49:G49"/>
    <mergeCell ref="H49:I49"/>
    <mergeCell ref="A52:I52"/>
    <mergeCell ref="A54:I54"/>
  </mergeCells>
  <phoneticPr fontId="4" type="noConversion"/>
  <printOptions horizontalCentered="1"/>
  <pageMargins left="0.7" right="0.7" top="0.75" bottom="0.75" header="0.3" footer="0.3"/>
  <pageSetup orientation="portrait" r:id="rId1"/>
  <headerFooter alignWithMargins="0">
    <oddFooter>&amp;R&amp;"Arial,Italic"&amp;8Office of Institutional Research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58"/>
  <sheetViews>
    <sheetView topLeftCell="A37" zoomScaleNormal="100" workbookViewId="0">
      <selection activeCell="B64" sqref="B64"/>
    </sheetView>
  </sheetViews>
  <sheetFormatPr defaultRowHeight="12.75" x14ac:dyDescent="0.2"/>
  <cols>
    <col min="1" max="1" width="31.7109375" customWidth="1"/>
    <col min="2" max="3" width="7.5703125" customWidth="1"/>
    <col min="4" max="4" width="6.7109375" customWidth="1"/>
    <col min="6" max="6" width="6.7109375" style="2" customWidth="1"/>
    <col min="8" max="8" width="7.28515625" customWidth="1"/>
    <col min="9" max="9" width="8" customWidth="1"/>
  </cols>
  <sheetData>
    <row r="2" spans="1:9" ht="15.75" x14ac:dyDescent="0.25">
      <c r="A2" s="88" t="s">
        <v>35</v>
      </c>
      <c r="B2" s="88"/>
      <c r="C2" s="88"/>
      <c r="D2" s="88"/>
      <c r="E2" s="88"/>
      <c r="F2" s="88"/>
      <c r="G2" s="88"/>
      <c r="H2" s="88"/>
      <c r="I2" s="88"/>
    </row>
    <row r="3" spans="1:9" ht="15.75" x14ac:dyDescent="0.25">
      <c r="A3" s="88" t="s">
        <v>62</v>
      </c>
      <c r="B3" s="88"/>
      <c r="C3" s="88"/>
      <c r="D3" s="88"/>
      <c r="E3" s="88"/>
      <c r="F3" s="88"/>
      <c r="G3" s="88"/>
      <c r="H3" s="88"/>
      <c r="I3" s="88"/>
    </row>
    <row r="4" spans="1:9" ht="13.5" thickBot="1" x14ac:dyDescent="0.25"/>
    <row r="5" spans="1:9" ht="13.5" thickTop="1" x14ac:dyDescent="0.2">
      <c r="A5" s="46"/>
      <c r="B5" s="113" t="s">
        <v>0</v>
      </c>
      <c r="C5" s="114"/>
      <c r="D5" s="115" t="s">
        <v>43</v>
      </c>
      <c r="E5" s="114"/>
      <c r="F5" s="113" t="s">
        <v>3</v>
      </c>
      <c r="G5" s="114"/>
      <c r="H5" s="113" t="s">
        <v>37</v>
      </c>
      <c r="I5" s="116"/>
    </row>
    <row r="6" spans="1:9" x14ac:dyDescent="0.2">
      <c r="A6" s="47"/>
      <c r="B6" s="48" t="s">
        <v>1</v>
      </c>
      <c r="C6" s="49" t="s">
        <v>2</v>
      </c>
      <c r="D6" s="48" t="s">
        <v>1</v>
      </c>
      <c r="E6" s="49" t="s">
        <v>2</v>
      </c>
      <c r="F6" s="50" t="s">
        <v>1</v>
      </c>
      <c r="G6" s="49" t="s">
        <v>2</v>
      </c>
      <c r="H6" s="48" t="s">
        <v>1</v>
      </c>
      <c r="I6" s="51" t="s">
        <v>2</v>
      </c>
    </row>
    <row r="7" spans="1:9" x14ac:dyDescent="0.2">
      <c r="A7" s="52" t="s">
        <v>4</v>
      </c>
      <c r="B7" s="53"/>
      <c r="C7" s="53"/>
      <c r="D7" s="53"/>
      <c r="E7" s="53"/>
      <c r="F7" s="54"/>
      <c r="G7" s="53"/>
      <c r="H7" s="53"/>
      <c r="I7" s="55"/>
    </row>
    <row r="8" spans="1:9" x14ac:dyDescent="0.2">
      <c r="A8" s="30" t="s">
        <v>5</v>
      </c>
      <c r="B8" s="20">
        <v>1401</v>
      </c>
      <c r="C8" s="56">
        <f>B8/B10</f>
        <v>0.46746746746746748</v>
      </c>
      <c r="D8" s="20">
        <v>896</v>
      </c>
      <c r="E8" s="56">
        <f>D8/D10</f>
        <v>0.47133087848500788</v>
      </c>
      <c r="F8" s="21">
        <v>9</v>
      </c>
      <c r="G8" s="56">
        <f>F8/F10</f>
        <v>0.40909090909090912</v>
      </c>
      <c r="H8" s="20">
        <f>B8+D8+F8</f>
        <v>2306</v>
      </c>
      <c r="I8" s="57">
        <f>H8/H10</f>
        <v>0.46869918699186991</v>
      </c>
    </row>
    <row r="9" spans="1:9" x14ac:dyDescent="0.2">
      <c r="A9" s="31" t="s">
        <v>6</v>
      </c>
      <c r="B9" s="23">
        <v>1596</v>
      </c>
      <c r="C9" s="58">
        <f>B9/B10</f>
        <v>0.53253253253253252</v>
      </c>
      <c r="D9" s="23">
        <v>1005</v>
      </c>
      <c r="E9" s="58">
        <f>D9/D10</f>
        <v>0.52866912151499212</v>
      </c>
      <c r="F9" s="1">
        <v>13</v>
      </c>
      <c r="G9" s="58">
        <f>F9/F10</f>
        <v>0.59090909090909094</v>
      </c>
      <c r="H9" s="23">
        <f>B9+D9+F9</f>
        <v>2614</v>
      </c>
      <c r="I9" s="59">
        <f>H9/H10</f>
        <v>0.53130081300813004</v>
      </c>
    </row>
    <row r="10" spans="1:9" x14ac:dyDescent="0.2">
      <c r="A10" s="32" t="s">
        <v>7</v>
      </c>
      <c r="B10" s="25">
        <f>SUM(B8:B9)</f>
        <v>2997</v>
      </c>
      <c r="C10" s="60">
        <f>SUM(C8:C9)</f>
        <v>1</v>
      </c>
      <c r="D10" s="25">
        <f>D8+D9</f>
        <v>1901</v>
      </c>
      <c r="E10" s="60">
        <f>SUM(E8:E9)</f>
        <v>1</v>
      </c>
      <c r="F10" s="26">
        <f>SUM(F8:F9)</f>
        <v>22</v>
      </c>
      <c r="G10" s="60">
        <f>SUM(G8:G9)</f>
        <v>1</v>
      </c>
      <c r="H10" s="25">
        <f>B10+D10+F10</f>
        <v>4920</v>
      </c>
      <c r="I10" s="61">
        <f>SUM(I8:I9)</f>
        <v>1</v>
      </c>
    </row>
    <row r="11" spans="1:9" x14ac:dyDescent="0.2">
      <c r="A11" s="52" t="s">
        <v>8</v>
      </c>
      <c r="B11" s="53"/>
      <c r="C11" s="53"/>
      <c r="D11" s="53"/>
      <c r="E11" s="53"/>
      <c r="F11" s="53"/>
      <c r="G11" s="53"/>
      <c r="H11" s="53"/>
      <c r="I11" s="55"/>
    </row>
    <row r="12" spans="1:9" x14ac:dyDescent="0.2">
      <c r="A12" s="30" t="s">
        <v>52</v>
      </c>
      <c r="B12" s="21">
        <v>14</v>
      </c>
      <c r="C12" s="56">
        <f>B12/B21</f>
        <v>4.6713380046713377E-3</v>
      </c>
      <c r="D12" s="21">
        <v>6</v>
      </c>
      <c r="E12" s="56">
        <f>D12/D21</f>
        <v>3.1562335612835349E-3</v>
      </c>
      <c r="F12" s="21">
        <v>0</v>
      </c>
      <c r="G12" s="56">
        <f>F12/F21</f>
        <v>0</v>
      </c>
      <c r="H12" s="20">
        <f t="shared" ref="H12:H20" si="0">B12+D12+F12</f>
        <v>20</v>
      </c>
      <c r="I12" s="57">
        <f>H12/H21</f>
        <v>4.0650406504065045E-3</v>
      </c>
    </row>
    <row r="13" spans="1:9" x14ac:dyDescent="0.2">
      <c r="A13" s="31" t="s">
        <v>12</v>
      </c>
      <c r="B13" s="1">
        <v>88</v>
      </c>
      <c r="C13" s="58">
        <f>B13/B21</f>
        <v>2.9362696029362697E-2</v>
      </c>
      <c r="D13" s="1">
        <v>77</v>
      </c>
      <c r="E13" s="58">
        <f>D13/D21</f>
        <v>4.0504997369805368E-2</v>
      </c>
      <c r="F13" s="1">
        <v>0</v>
      </c>
      <c r="G13" s="58">
        <f>F13/F21</f>
        <v>0</v>
      </c>
      <c r="H13" s="23">
        <f t="shared" si="0"/>
        <v>165</v>
      </c>
      <c r="I13" s="59">
        <f>H13/H21</f>
        <v>3.3536585365853661E-2</v>
      </c>
    </row>
    <row r="14" spans="1:9" x14ac:dyDescent="0.2">
      <c r="A14" s="31" t="s">
        <v>53</v>
      </c>
      <c r="B14" s="1">
        <v>353</v>
      </c>
      <c r="C14" s="58">
        <f>B14/B21</f>
        <v>0.11778445111778445</v>
      </c>
      <c r="D14" s="1">
        <v>162</v>
      </c>
      <c r="E14" s="58">
        <f>D14/D21</f>
        <v>8.5218306154655449E-2</v>
      </c>
      <c r="F14" s="1">
        <v>5</v>
      </c>
      <c r="G14" s="58">
        <f>F14/F21</f>
        <v>0.22727272727272727</v>
      </c>
      <c r="H14" s="23">
        <f t="shared" si="0"/>
        <v>520</v>
      </c>
      <c r="I14" s="59">
        <f>H14/H21</f>
        <v>0.10569105691056911</v>
      </c>
    </row>
    <row r="15" spans="1:9" x14ac:dyDescent="0.2">
      <c r="A15" s="31" t="s">
        <v>54</v>
      </c>
      <c r="B15" s="1">
        <v>127</v>
      </c>
      <c r="C15" s="58">
        <f>B15/B21</f>
        <v>4.2375709042375712E-2</v>
      </c>
      <c r="D15" s="1">
        <v>55</v>
      </c>
      <c r="E15" s="58">
        <f>D15/D21</f>
        <v>2.8932140978432403E-2</v>
      </c>
      <c r="F15" s="1">
        <v>0</v>
      </c>
      <c r="G15" s="58">
        <f>F15/F21</f>
        <v>0</v>
      </c>
      <c r="H15" s="23">
        <f t="shared" si="0"/>
        <v>182</v>
      </c>
      <c r="I15" s="59">
        <f>H15/H21</f>
        <v>3.699186991869919E-2</v>
      </c>
    </row>
    <row r="16" spans="1:9" x14ac:dyDescent="0.2">
      <c r="A16" s="31" t="s">
        <v>55</v>
      </c>
      <c r="B16" s="1">
        <v>2</v>
      </c>
      <c r="C16" s="58">
        <f>B16/B21</f>
        <v>6.6733400066733403E-4</v>
      </c>
      <c r="D16" s="1">
        <v>2</v>
      </c>
      <c r="E16" s="58">
        <f>D16/D21</f>
        <v>1.0520778537611783E-3</v>
      </c>
      <c r="F16" s="1">
        <v>0</v>
      </c>
      <c r="G16" s="58">
        <f>F16/F21</f>
        <v>0</v>
      </c>
      <c r="H16" s="23">
        <f t="shared" si="0"/>
        <v>4</v>
      </c>
      <c r="I16" s="59">
        <f>H16/H21</f>
        <v>8.1300813008130081E-4</v>
      </c>
    </row>
    <row r="17" spans="1:9" x14ac:dyDescent="0.2">
      <c r="A17" s="31" t="s">
        <v>14</v>
      </c>
      <c r="B17" s="23">
        <v>2238</v>
      </c>
      <c r="C17" s="58">
        <f>B17/B21</f>
        <v>0.74674674674674679</v>
      </c>
      <c r="D17" s="23">
        <v>1330</v>
      </c>
      <c r="E17" s="58">
        <f>D17/D21</f>
        <v>0.6996317727511836</v>
      </c>
      <c r="F17" s="1">
        <v>15</v>
      </c>
      <c r="G17" s="58">
        <f>F17/F21</f>
        <v>0.68181818181818177</v>
      </c>
      <c r="H17" s="23">
        <f t="shared" si="0"/>
        <v>3583</v>
      </c>
      <c r="I17" s="59">
        <f>H17/H21</f>
        <v>0.72825203252032522</v>
      </c>
    </row>
    <row r="18" spans="1:9" x14ac:dyDescent="0.2">
      <c r="A18" s="31" t="s">
        <v>56</v>
      </c>
      <c r="B18" s="23">
        <v>58</v>
      </c>
      <c r="C18" s="58">
        <f>B18/B21</f>
        <v>1.9352686019352687E-2</v>
      </c>
      <c r="D18" s="23">
        <v>23</v>
      </c>
      <c r="E18" s="58">
        <f>D18/D21</f>
        <v>1.209889531825355E-2</v>
      </c>
      <c r="F18" s="1">
        <v>0</v>
      </c>
      <c r="G18" s="58">
        <f>F18/F21</f>
        <v>0</v>
      </c>
      <c r="H18" s="23">
        <f t="shared" si="0"/>
        <v>81</v>
      </c>
      <c r="I18" s="59">
        <f>H18/H21</f>
        <v>1.6463414634146342E-2</v>
      </c>
    </row>
    <row r="19" spans="1:9" x14ac:dyDescent="0.2">
      <c r="A19" s="31" t="s">
        <v>57</v>
      </c>
      <c r="B19" s="1">
        <v>30</v>
      </c>
      <c r="C19" s="58">
        <f>B19/B21</f>
        <v>1.001001001001001E-2</v>
      </c>
      <c r="D19" s="1">
        <v>181</v>
      </c>
      <c r="E19" s="58">
        <f>D19/D21</f>
        <v>9.5213045765386639E-2</v>
      </c>
      <c r="F19" s="1">
        <v>2</v>
      </c>
      <c r="G19" s="58">
        <f>F19/F21</f>
        <v>9.0909090909090912E-2</v>
      </c>
      <c r="H19" s="23">
        <f t="shared" si="0"/>
        <v>213</v>
      </c>
      <c r="I19" s="59">
        <f>H19/H21</f>
        <v>4.3292682926829265E-2</v>
      </c>
    </row>
    <row r="20" spans="1:9" x14ac:dyDescent="0.2">
      <c r="A20" s="62" t="s">
        <v>58</v>
      </c>
      <c r="B20" s="26">
        <v>87</v>
      </c>
      <c r="C20" s="58">
        <f>B20/B21</f>
        <v>2.9029029029029031E-2</v>
      </c>
      <c r="D20" s="26">
        <v>65</v>
      </c>
      <c r="E20" s="58">
        <f>D20/D21</f>
        <v>3.4192530247238298E-2</v>
      </c>
      <c r="F20" s="26">
        <v>0</v>
      </c>
      <c r="G20" s="58">
        <f>F20/F21</f>
        <v>0</v>
      </c>
      <c r="H20" s="25">
        <f t="shared" si="0"/>
        <v>152</v>
      </c>
      <c r="I20" s="61">
        <f>H20/H21</f>
        <v>3.0894308943089432E-2</v>
      </c>
    </row>
    <row r="21" spans="1:9" x14ac:dyDescent="0.2">
      <c r="A21" s="32" t="s">
        <v>7</v>
      </c>
      <c r="B21" s="25">
        <f>SUM(B12:B20)</f>
        <v>2997</v>
      </c>
      <c r="C21" s="60">
        <f>SUM(C12:C19)</f>
        <v>0.97097097097097107</v>
      </c>
      <c r="D21" s="25">
        <f>SUM(D12:D20)</f>
        <v>1901</v>
      </c>
      <c r="E21" s="60">
        <f>SUM(E12:E20)</f>
        <v>1.0000000000000002</v>
      </c>
      <c r="F21" s="26">
        <f>SUM(F12:F20)</f>
        <v>22</v>
      </c>
      <c r="G21" s="60">
        <f>SUM(G12:G19)</f>
        <v>1</v>
      </c>
      <c r="H21" s="25">
        <f>SUM(H12:H20)</f>
        <v>4920</v>
      </c>
      <c r="I21" s="61">
        <f>SUM(I12:I20)</f>
        <v>1.0000000000000002</v>
      </c>
    </row>
    <row r="22" spans="1:9" x14ac:dyDescent="0.2">
      <c r="A22" s="52" t="s">
        <v>16</v>
      </c>
      <c r="B22" s="53"/>
      <c r="C22" s="53"/>
      <c r="D22" s="53"/>
      <c r="E22" s="53"/>
      <c r="F22" s="53"/>
      <c r="G22" s="53"/>
      <c r="H22" s="53"/>
      <c r="I22" s="55"/>
    </row>
    <row r="23" spans="1:9" x14ac:dyDescent="0.2">
      <c r="A23" s="63" t="s">
        <v>17</v>
      </c>
      <c r="B23" s="21">
        <v>5</v>
      </c>
      <c r="C23" s="56">
        <f t="shared" ref="C23:C32" si="1">B23/$B$33</f>
        <v>1.6683350016683349E-3</v>
      </c>
      <c r="D23" s="21">
        <v>0</v>
      </c>
      <c r="E23" s="56">
        <f>D23/D33</f>
        <v>0</v>
      </c>
      <c r="F23" s="21">
        <v>0</v>
      </c>
      <c r="G23" s="56">
        <f>F23/F33</f>
        <v>0</v>
      </c>
      <c r="H23" s="21">
        <f t="shared" ref="H23:H33" si="2">B23+D23+F23</f>
        <v>5</v>
      </c>
      <c r="I23" s="57">
        <f>H23/H33</f>
        <v>1.0162601626016261E-3</v>
      </c>
    </row>
    <row r="24" spans="1:9" x14ac:dyDescent="0.2">
      <c r="A24" s="31" t="s">
        <v>18</v>
      </c>
      <c r="B24" s="1">
        <v>405</v>
      </c>
      <c r="C24" s="56">
        <f t="shared" si="1"/>
        <v>0.13513513513513514</v>
      </c>
      <c r="D24" s="1">
        <v>2</v>
      </c>
      <c r="E24" s="58">
        <f>D24/D33</f>
        <v>1.0520778537611783E-3</v>
      </c>
      <c r="F24" s="1">
        <v>0</v>
      </c>
      <c r="G24" s="58">
        <f>F24/F33</f>
        <v>0</v>
      </c>
      <c r="H24" s="1">
        <f t="shared" si="2"/>
        <v>407</v>
      </c>
      <c r="I24" s="59">
        <f>H24/H33</f>
        <v>8.2723577235772353E-2</v>
      </c>
    </row>
    <row r="25" spans="1:9" x14ac:dyDescent="0.2">
      <c r="A25" s="31" t="s">
        <v>19</v>
      </c>
      <c r="B25" s="1">
        <v>688</v>
      </c>
      <c r="C25" s="56">
        <f t="shared" si="1"/>
        <v>0.22956289622956288</v>
      </c>
      <c r="D25" s="1">
        <v>24</v>
      </c>
      <c r="E25" s="58">
        <f>D25/D33</f>
        <v>1.262493424513414E-2</v>
      </c>
      <c r="F25" s="1">
        <v>0</v>
      </c>
      <c r="G25" s="58">
        <f>F25/F33</f>
        <v>0</v>
      </c>
      <c r="H25" s="21">
        <f t="shared" si="2"/>
        <v>712</v>
      </c>
      <c r="I25" s="59">
        <f>H25/H33</f>
        <v>0.14471544715447154</v>
      </c>
    </row>
    <row r="26" spans="1:9" x14ac:dyDescent="0.2">
      <c r="A26" s="31" t="s">
        <v>20</v>
      </c>
      <c r="B26" s="1">
        <v>631</v>
      </c>
      <c r="C26" s="56">
        <f t="shared" si="1"/>
        <v>0.21054387721054388</v>
      </c>
      <c r="D26" s="1">
        <v>399</v>
      </c>
      <c r="E26" s="58">
        <f>D26/D33</f>
        <v>0.20988953182535508</v>
      </c>
      <c r="F26" s="1">
        <v>0</v>
      </c>
      <c r="G26" s="58">
        <f>F26/F33</f>
        <v>0</v>
      </c>
      <c r="H26" s="21">
        <f t="shared" si="2"/>
        <v>1030</v>
      </c>
      <c r="I26" s="59">
        <f>H26/H33</f>
        <v>0.20934959349593496</v>
      </c>
    </row>
    <row r="27" spans="1:9" x14ac:dyDescent="0.2">
      <c r="A27" s="31" t="s">
        <v>21</v>
      </c>
      <c r="B27" s="1">
        <v>469</v>
      </c>
      <c r="C27" s="56">
        <f t="shared" si="1"/>
        <v>0.15648982315648982</v>
      </c>
      <c r="D27" s="1">
        <v>490</v>
      </c>
      <c r="E27" s="58">
        <f>D27/D33</f>
        <v>0.25775907417148869</v>
      </c>
      <c r="F27" s="1">
        <v>3</v>
      </c>
      <c r="G27" s="58">
        <f>F27/F33</f>
        <v>0.13636363636363635</v>
      </c>
      <c r="H27" s="21">
        <f t="shared" si="2"/>
        <v>962</v>
      </c>
      <c r="I27" s="59">
        <f>H27/H33</f>
        <v>0.19552845528455284</v>
      </c>
    </row>
    <row r="28" spans="1:9" x14ac:dyDescent="0.2">
      <c r="A28" s="31" t="s">
        <v>22</v>
      </c>
      <c r="B28" s="1">
        <v>285</v>
      </c>
      <c r="C28" s="56">
        <f t="shared" si="1"/>
        <v>9.5095095095095089E-2</v>
      </c>
      <c r="D28" s="1">
        <v>341</v>
      </c>
      <c r="E28" s="58">
        <f>D28/D33</f>
        <v>0.1793792740662809</v>
      </c>
      <c r="F28" s="1">
        <v>0</v>
      </c>
      <c r="G28" s="58">
        <f>F28/F33</f>
        <v>0</v>
      </c>
      <c r="H28" s="21">
        <f t="shared" si="2"/>
        <v>626</v>
      </c>
      <c r="I28" s="59">
        <f>H28/H33</f>
        <v>0.12723577235772357</v>
      </c>
    </row>
    <row r="29" spans="1:9" x14ac:dyDescent="0.2">
      <c r="A29" s="31" t="s">
        <v>23</v>
      </c>
      <c r="B29" s="1">
        <v>186</v>
      </c>
      <c r="C29" s="56">
        <f t="shared" si="1"/>
        <v>6.2062062062062065E-2</v>
      </c>
      <c r="D29" s="1">
        <v>217</v>
      </c>
      <c r="E29" s="58">
        <f>D29/D33</f>
        <v>0.11415044713308785</v>
      </c>
      <c r="F29" s="1">
        <v>5</v>
      </c>
      <c r="G29" s="58">
        <f>F29/F33</f>
        <v>0.22727272727272727</v>
      </c>
      <c r="H29" s="21">
        <f t="shared" si="2"/>
        <v>408</v>
      </c>
      <c r="I29" s="59">
        <f>H29/H33</f>
        <v>8.2926829268292687E-2</v>
      </c>
    </row>
    <row r="30" spans="1:9" x14ac:dyDescent="0.2">
      <c r="A30" s="31" t="s">
        <v>24</v>
      </c>
      <c r="B30" s="1">
        <v>218</v>
      </c>
      <c r="C30" s="56">
        <f t="shared" si="1"/>
        <v>7.2739406072739404E-2</v>
      </c>
      <c r="D30" s="1">
        <v>265</v>
      </c>
      <c r="E30" s="58">
        <f>D30/D33</f>
        <v>0.13940031562335614</v>
      </c>
      <c r="F30" s="1">
        <v>8</v>
      </c>
      <c r="G30" s="58">
        <f>F30/F33</f>
        <v>0.36363636363636365</v>
      </c>
      <c r="H30" s="21">
        <f t="shared" si="2"/>
        <v>491</v>
      </c>
      <c r="I30" s="59">
        <f>H30/H33</f>
        <v>9.9796747967479671E-2</v>
      </c>
    </row>
    <row r="31" spans="1:9" x14ac:dyDescent="0.2">
      <c r="A31" s="31" t="s">
        <v>25</v>
      </c>
      <c r="B31" s="1">
        <v>106</v>
      </c>
      <c r="C31" s="56">
        <f t="shared" si="1"/>
        <v>3.5368702035368703E-2</v>
      </c>
      <c r="D31" s="1">
        <v>149</v>
      </c>
      <c r="E31" s="58">
        <f>D31/D33</f>
        <v>7.8379800105207786E-2</v>
      </c>
      <c r="F31" s="1">
        <v>6</v>
      </c>
      <c r="G31" s="58">
        <f>F31/F33</f>
        <v>0.27272727272727271</v>
      </c>
      <c r="H31" s="21">
        <f t="shared" si="2"/>
        <v>261</v>
      </c>
      <c r="I31" s="59">
        <f>H31/H33</f>
        <v>5.3048780487804877E-2</v>
      </c>
    </row>
    <row r="32" spans="1:9" x14ac:dyDescent="0.2">
      <c r="A32" s="31" t="s">
        <v>26</v>
      </c>
      <c r="B32" s="1">
        <v>4</v>
      </c>
      <c r="C32" s="56">
        <f t="shared" si="1"/>
        <v>1.3346680013346681E-3</v>
      </c>
      <c r="D32" s="1">
        <v>14</v>
      </c>
      <c r="E32" s="58">
        <f>D32/D33</f>
        <v>7.3645449763282481E-3</v>
      </c>
      <c r="F32" s="1">
        <v>0</v>
      </c>
      <c r="G32" s="58">
        <f>F32/F33</f>
        <v>0</v>
      </c>
      <c r="H32" s="21">
        <f t="shared" si="2"/>
        <v>18</v>
      </c>
      <c r="I32" s="59">
        <f>H32/H33</f>
        <v>3.6585365853658539E-3</v>
      </c>
    </row>
    <row r="33" spans="1:10" x14ac:dyDescent="0.2">
      <c r="A33" s="32" t="s">
        <v>7</v>
      </c>
      <c r="B33" s="25">
        <f t="shared" ref="B33:G33" si="3">SUM(B23:B32)</f>
        <v>2997</v>
      </c>
      <c r="C33" s="64">
        <f t="shared" si="3"/>
        <v>1</v>
      </c>
      <c r="D33" s="25">
        <f t="shared" si="3"/>
        <v>1901</v>
      </c>
      <c r="E33" s="64">
        <f t="shared" si="3"/>
        <v>1</v>
      </c>
      <c r="F33" s="25">
        <f t="shared" si="3"/>
        <v>22</v>
      </c>
      <c r="G33" s="60">
        <f t="shared" si="3"/>
        <v>1</v>
      </c>
      <c r="H33" s="20">
        <f t="shared" si="2"/>
        <v>4920</v>
      </c>
      <c r="I33" s="61">
        <f>SUM(I23:I32)</f>
        <v>0.99999999999999989</v>
      </c>
      <c r="J33" s="19"/>
    </row>
    <row r="34" spans="1:10" x14ac:dyDescent="0.2">
      <c r="A34" s="52" t="s">
        <v>27</v>
      </c>
      <c r="B34" s="53"/>
      <c r="C34" s="53"/>
      <c r="D34" s="53"/>
      <c r="E34" s="53"/>
      <c r="F34" s="54"/>
      <c r="G34" s="53"/>
      <c r="H34" s="53"/>
      <c r="I34" s="55"/>
    </row>
    <row r="35" spans="1:10" x14ac:dyDescent="0.2">
      <c r="A35" s="30" t="s">
        <v>28</v>
      </c>
      <c r="B35" s="85">
        <v>24.249199999999998</v>
      </c>
      <c r="C35" s="86"/>
      <c r="D35" s="85">
        <v>33.36</v>
      </c>
      <c r="E35" s="86"/>
      <c r="F35" s="85">
        <v>43.16</v>
      </c>
      <c r="G35" s="86"/>
      <c r="H35" s="85">
        <v>29.68</v>
      </c>
      <c r="I35" s="87"/>
    </row>
    <row r="36" spans="1:10" x14ac:dyDescent="0.2">
      <c r="A36" s="33" t="s">
        <v>29</v>
      </c>
      <c r="B36" s="94">
        <v>9.02</v>
      </c>
      <c r="C36" s="95"/>
      <c r="D36" s="94">
        <v>9.9700000000000006</v>
      </c>
      <c r="E36" s="95"/>
      <c r="F36" s="94">
        <v>8.76</v>
      </c>
      <c r="G36" s="95"/>
      <c r="H36" s="94">
        <v>9.9</v>
      </c>
      <c r="I36" s="96"/>
    </row>
    <row r="37" spans="1:10" x14ac:dyDescent="0.2">
      <c r="A37" s="52" t="s">
        <v>59</v>
      </c>
      <c r="B37" s="53"/>
      <c r="C37" s="53"/>
      <c r="D37" s="53"/>
      <c r="E37" s="53"/>
      <c r="F37" s="54"/>
      <c r="G37" s="53"/>
      <c r="H37" s="53"/>
      <c r="I37" s="55"/>
    </row>
    <row r="38" spans="1:10" x14ac:dyDescent="0.2">
      <c r="A38" s="31" t="s">
        <v>38</v>
      </c>
      <c r="B38" s="23">
        <v>2706</v>
      </c>
      <c r="C38" s="58">
        <f>B38/B41</f>
        <v>0.90290290290290287</v>
      </c>
      <c r="D38" s="23">
        <v>1440</v>
      </c>
      <c r="E38" s="58">
        <f>D38/D41</f>
        <v>0.75749605470804837</v>
      </c>
      <c r="F38" s="1">
        <v>20</v>
      </c>
      <c r="G38" s="58">
        <f>F38/F41</f>
        <v>0.90909090909090906</v>
      </c>
      <c r="H38" s="23">
        <f>B38+D38+F38</f>
        <v>4166</v>
      </c>
      <c r="I38" s="59">
        <f>H38/H41</f>
        <v>0.84674796747967485</v>
      </c>
    </row>
    <row r="39" spans="1:10" x14ac:dyDescent="0.2">
      <c r="A39" s="31" t="s">
        <v>39</v>
      </c>
      <c r="B39" s="23">
        <v>27</v>
      </c>
      <c r="C39" s="58">
        <f>B39/B41</f>
        <v>9.0090090090090089E-3</v>
      </c>
      <c r="D39" s="23">
        <v>177</v>
      </c>
      <c r="E39" s="58">
        <f>D39/D41</f>
        <v>9.3108890057864283E-2</v>
      </c>
      <c r="F39" s="1">
        <v>2</v>
      </c>
      <c r="G39" s="58">
        <f>F39/F41</f>
        <v>9.0909090909090912E-2</v>
      </c>
      <c r="H39" s="23">
        <f>B39+D39+F39</f>
        <v>206</v>
      </c>
      <c r="I39" s="59">
        <f>H39/H41</f>
        <v>4.1869918699186992E-2</v>
      </c>
    </row>
    <row r="40" spans="1:10" x14ac:dyDescent="0.2">
      <c r="A40" s="31" t="s">
        <v>40</v>
      </c>
      <c r="B40" s="1">
        <v>264</v>
      </c>
      <c r="C40" s="58">
        <f>B40/B41</f>
        <v>8.8088088088088087E-2</v>
      </c>
      <c r="D40" s="1">
        <v>284</v>
      </c>
      <c r="E40" s="58">
        <f>D40/D41</f>
        <v>0.14939505523408733</v>
      </c>
      <c r="F40" s="1">
        <v>0</v>
      </c>
      <c r="G40" s="58">
        <f>F40/F41</f>
        <v>0</v>
      </c>
      <c r="H40" s="23">
        <f>B40+D40+F40</f>
        <v>548</v>
      </c>
      <c r="I40" s="59">
        <f>H40/H41</f>
        <v>0.11138211382113822</v>
      </c>
    </row>
    <row r="41" spans="1:10" x14ac:dyDescent="0.2">
      <c r="A41" s="32" t="s">
        <v>7</v>
      </c>
      <c r="B41" s="25">
        <f t="shared" ref="B41:I41" si="4">SUM(B38:B40)</f>
        <v>2997</v>
      </c>
      <c r="C41" s="60">
        <f t="shared" si="4"/>
        <v>1</v>
      </c>
      <c r="D41" s="25">
        <f t="shared" si="4"/>
        <v>1901</v>
      </c>
      <c r="E41" s="60">
        <f t="shared" si="4"/>
        <v>1</v>
      </c>
      <c r="F41" s="26">
        <f t="shared" si="4"/>
        <v>22</v>
      </c>
      <c r="G41" s="60">
        <f t="shared" si="4"/>
        <v>1</v>
      </c>
      <c r="H41" s="25">
        <f t="shared" si="4"/>
        <v>4920</v>
      </c>
      <c r="I41" s="61">
        <f t="shared" si="4"/>
        <v>1</v>
      </c>
    </row>
    <row r="42" spans="1:10" x14ac:dyDescent="0.2">
      <c r="A42" s="52" t="s">
        <v>60</v>
      </c>
      <c r="B42" s="53"/>
      <c r="C42" s="53"/>
      <c r="D42" s="53"/>
      <c r="E42" s="53"/>
      <c r="F42" s="54"/>
      <c r="G42" s="53"/>
      <c r="H42" s="53"/>
      <c r="I42" s="55"/>
    </row>
    <row r="43" spans="1:10" x14ac:dyDescent="0.2">
      <c r="A43" s="30" t="s">
        <v>31</v>
      </c>
      <c r="B43" s="20">
        <v>1893</v>
      </c>
      <c r="C43" s="65">
        <f>B43/B45</f>
        <v>0.63163163163163161</v>
      </c>
      <c r="D43" s="21">
        <v>466</v>
      </c>
      <c r="E43" s="65">
        <f>D43/D45</f>
        <v>0.24513413992635455</v>
      </c>
      <c r="F43" s="21">
        <v>1</v>
      </c>
      <c r="G43" s="65">
        <f>F43/F45</f>
        <v>4.5454545454545456E-2</v>
      </c>
      <c r="H43" s="20">
        <f>B43+D43+F43</f>
        <v>2360</v>
      </c>
      <c r="I43" s="57">
        <f>H43/H45</f>
        <v>0.47967479674796748</v>
      </c>
    </row>
    <row r="44" spans="1:10" x14ac:dyDescent="0.2">
      <c r="A44" s="31" t="s">
        <v>32</v>
      </c>
      <c r="B44" s="23">
        <v>1104</v>
      </c>
      <c r="C44" s="58">
        <f>B44/B45</f>
        <v>0.36836836836836839</v>
      </c>
      <c r="D44" s="23">
        <v>1435</v>
      </c>
      <c r="E44" s="58">
        <f>D44/D45</f>
        <v>0.75486586007364542</v>
      </c>
      <c r="F44" s="1">
        <v>21</v>
      </c>
      <c r="G44" s="58">
        <f>F44/F45</f>
        <v>0.95454545454545459</v>
      </c>
      <c r="H44" s="20">
        <f>B44+D44+F44</f>
        <v>2560</v>
      </c>
      <c r="I44" s="59">
        <f>H44/H45</f>
        <v>0.52032520325203258</v>
      </c>
    </row>
    <row r="45" spans="1:10" x14ac:dyDescent="0.2">
      <c r="A45" s="32" t="s">
        <v>7</v>
      </c>
      <c r="B45" s="25">
        <f t="shared" ref="B45:G45" si="5">SUM(B43:B44)</f>
        <v>2997</v>
      </c>
      <c r="C45" s="66">
        <f t="shared" si="5"/>
        <v>1</v>
      </c>
      <c r="D45" s="25">
        <f t="shared" si="5"/>
        <v>1901</v>
      </c>
      <c r="E45" s="66">
        <f t="shared" si="5"/>
        <v>1</v>
      </c>
      <c r="F45" s="25">
        <f t="shared" si="5"/>
        <v>22</v>
      </c>
      <c r="G45" s="66">
        <f t="shared" si="5"/>
        <v>1</v>
      </c>
      <c r="H45" s="20">
        <f>B45+D45+F45</f>
        <v>4920</v>
      </c>
      <c r="I45" s="67">
        <f>SUM(I43:I44)</f>
        <v>1</v>
      </c>
    </row>
    <row r="46" spans="1:10" ht="12.75" customHeight="1" x14ac:dyDescent="0.2">
      <c r="A46" s="52" t="s">
        <v>61</v>
      </c>
      <c r="B46" s="53"/>
      <c r="C46" s="53"/>
      <c r="D46" s="53"/>
      <c r="E46" s="53"/>
      <c r="F46" s="54"/>
      <c r="G46" s="53"/>
      <c r="H46" s="53"/>
      <c r="I46" s="55"/>
    </row>
    <row r="47" spans="1:10" ht="12.75" customHeight="1" x14ac:dyDescent="0.2">
      <c r="A47" s="30" t="s">
        <v>47</v>
      </c>
      <c r="B47" s="20">
        <v>650</v>
      </c>
      <c r="C47" s="65">
        <f>B47/B49</f>
        <v>0.21688355021688355</v>
      </c>
      <c r="D47" s="21">
        <v>707</v>
      </c>
      <c r="E47" s="65">
        <f>D47/D49</f>
        <v>0.37190952130457655</v>
      </c>
      <c r="F47" s="21">
        <v>0</v>
      </c>
      <c r="G47" s="65">
        <f>F47/F49</f>
        <v>0</v>
      </c>
      <c r="H47" s="20">
        <f>B47+D47+F47</f>
        <v>1357</v>
      </c>
      <c r="I47" s="57">
        <f>H47/H49</f>
        <v>0.27581300813008131</v>
      </c>
    </row>
    <row r="48" spans="1:10" ht="12.75" customHeight="1" x14ac:dyDescent="0.2">
      <c r="A48" s="31" t="s">
        <v>48</v>
      </c>
      <c r="B48" s="23">
        <v>2347</v>
      </c>
      <c r="C48" s="58">
        <f>B48/B49</f>
        <v>0.78311644978311645</v>
      </c>
      <c r="D48" s="23">
        <v>1194</v>
      </c>
      <c r="E48" s="58">
        <f>D48/D49</f>
        <v>0.62809047869542345</v>
      </c>
      <c r="F48" s="1">
        <v>22</v>
      </c>
      <c r="G48" s="58">
        <f>F48/F49</f>
        <v>1</v>
      </c>
      <c r="H48" s="20">
        <f>B48+D48+F48</f>
        <v>3563</v>
      </c>
      <c r="I48" s="59">
        <f>H48/H49</f>
        <v>0.72418699186991875</v>
      </c>
    </row>
    <row r="49" spans="1:9" ht="12.75" customHeight="1" x14ac:dyDescent="0.2">
      <c r="A49" s="32" t="s">
        <v>7</v>
      </c>
      <c r="B49" s="25">
        <f t="shared" ref="B49:G49" si="6">SUM(B47:B48)</f>
        <v>2997</v>
      </c>
      <c r="C49" s="66">
        <f t="shared" si="6"/>
        <v>1</v>
      </c>
      <c r="D49" s="25">
        <f t="shared" si="6"/>
        <v>1901</v>
      </c>
      <c r="E49" s="66">
        <f t="shared" si="6"/>
        <v>1</v>
      </c>
      <c r="F49" s="25">
        <f t="shared" si="6"/>
        <v>22</v>
      </c>
      <c r="G49" s="66">
        <f t="shared" si="6"/>
        <v>1</v>
      </c>
      <c r="H49" s="20">
        <f>B49+D49+F49</f>
        <v>4920</v>
      </c>
      <c r="I49" s="61">
        <f>SUM(I47:I48)</f>
        <v>1</v>
      </c>
    </row>
    <row r="50" spans="1:9" ht="12.75" customHeight="1" x14ac:dyDescent="0.2">
      <c r="A50" s="68" t="s">
        <v>34</v>
      </c>
      <c r="B50" s="69"/>
      <c r="C50" s="69"/>
      <c r="D50" s="69"/>
      <c r="E50" s="69"/>
      <c r="F50" s="70"/>
      <c r="G50" s="69"/>
      <c r="H50" s="69"/>
      <c r="I50" s="71"/>
    </row>
    <row r="51" spans="1:9" ht="12.75" customHeight="1" thickBot="1" x14ac:dyDescent="0.25">
      <c r="A51" s="35" t="s">
        <v>33</v>
      </c>
      <c r="B51" s="110">
        <v>2307.4699999999998</v>
      </c>
      <c r="C51" s="111"/>
      <c r="D51" s="108">
        <v>1089.92</v>
      </c>
      <c r="E51" s="109"/>
      <c r="F51" s="110">
        <v>8.17</v>
      </c>
      <c r="G51" s="111"/>
      <c r="H51" s="108">
        <v>3405.55</v>
      </c>
      <c r="I51" s="112"/>
    </row>
    <row r="52" spans="1:9" ht="15" customHeight="1" thickTop="1" x14ac:dyDescent="0.2"/>
    <row r="53" spans="1:9" ht="15" customHeight="1" x14ac:dyDescent="0.2">
      <c r="A53" s="81" t="s">
        <v>77</v>
      </c>
      <c r="B53" s="81"/>
      <c r="C53" s="81"/>
      <c r="D53" s="81"/>
      <c r="E53" s="81"/>
      <c r="F53" s="82"/>
      <c r="G53" s="81"/>
      <c r="H53" s="81"/>
      <c r="I53" s="81"/>
    </row>
    <row r="54" spans="1:9" ht="37.9" customHeight="1" x14ac:dyDescent="0.2">
      <c r="A54" s="105" t="s">
        <v>78</v>
      </c>
      <c r="B54" s="105"/>
      <c r="C54" s="105"/>
      <c r="D54" s="105"/>
      <c r="E54" s="105"/>
      <c r="F54" s="105"/>
      <c r="G54" s="105"/>
      <c r="H54" s="105"/>
      <c r="I54" s="105"/>
    </row>
    <row r="55" spans="1:9" ht="28.15" hidden="1" customHeight="1" x14ac:dyDescent="0.2">
      <c r="A55" s="97" t="s">
        <v>79</v>
      </c>
      <c r="B55" s="97"/>
      <c r="C55" s="97"/>
      <c r="D55" s="97"/>
      <c r="E55" s="97"/>
      <c r="F55" s="97"/>
      <c r="G55" s="97"/>
      <c r="H55" s="97"/>
      <c r="I55" s="97"/>
    </row>
    <row r="56" spans="1:9" ht="16.149999999999999" customHeight="1" x14ac:dyDescent="0.2">
      <c r="A56" s="93" t="s">
        <v>36</v>
      </c>
      <c r="B56" s="93"/>
      <c r="C56" s="93"/>
      <c r="D56" s="93"/>
      <c r="E56" s="93"/>
      <c r="F56" s="93"/>
      <c r="G56" s="93"/>
      <c r="H56" s="93"/>
      <c r="I56" s="93"/>
    </row>
    <row r="57" spans="1:9" x14ac:dyDescent="0.2">
      <c r="G57" s="106"/>
      <c r="H57" s="107"/>
      <c r="I57" s="107"/>
    </row>
    <row r="58" spans="1:9" x14ac:dyDescent="0.2">
      <c r="G58" s="107"/>
      <c r="H58" s="107"/>
      <c r="I58" s="107"/>
    </row>
  </sheetData>
  <mergeCells count="23">
    <mergeCell ref="A2:I2"/>
    <mergeCell ref="A3:I3"/>
    <mergeCell ref="B5:C5"/>
    <mergeCell ref="D5:E5"/>
    <mergeCell ref="F5:G5"/>
    <mergeCell ref="H5:I5"/>
    <mergeCell ref="B35:C35"/>
    <mergeCell ref="D35:E35"/>
    <mergeCell ref="F35:G35"/>
    <mergeCell ref="H35:I35"/>
    <mergeCell ref="B36:C36"/>
    <mergeCell ref="D36:E36"/>
    <mergeCell ref="F36:G36"/>
    <mergeCell ref="H36:I36"/>
    <mergeCell ref="A55:I55"/>
    <mergeCell ref="G57:I57"/>
    <mergeCell ref="G58:I58"/>
    <mergeCell ref="B51:C51"/>
    <mergeCell ref="D51:E51"/>
    <mergeCell ref="F51:G51"/>
    <mergeCell ref="H51:I51"/>
    <mergeCell ref="A54:I54"/>
    <mergeCell ref="A56:I56"/>
  </mergeCells>
  <pageMargins left="0.7" right="0.45" top="0.75" bottom="0.5" header="0.3" footer="0.3"/>
  <pageSetup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2"/>
  <sheetViews>
    <sheetView topLeftCell="A28" zoomScaleNormal="100" workbookViewId="0">
      <selection activeCell="A59" sqref="A59:XFD59"/>
    </sheetView>
  </sheetViews>
  <sheetFormatPr defaultRowHeight="12.75" x14ac:dyDescent="0.2"/>
  <cols>
    <col min="1" max="1" width="31.7109375" customWidth="1"/>
    <col min="2" max="3" width="7.5703125" customWidth="1"/>
    <col min="4" max="4" width="6.7109375" customWidth="1"/>
    <col min="6" max="6" width="6.7109375" style="2" customWidth="1"/>
    <col min="8" max="8" width="7.28515625" customWidth="1"/>
    <col min="9" max="9" width="8" customWidth="1"/>
  </cols>
  <sheetData>
    <row r="2" spans="1:9" ht="15.75" x14ac:dyDescent="0.25">
      <c r="A2" s="88" t="s">
        <v>35</v>
      </c>
      <c r="B2" s="88"/>
      <c r="C2" s="88"/>
      <c r="D2" s="88"/>
      <c r="E2" s="88"/>
      <c r="F2" s="88"/>
      <c r="G2" s="88"/>
      <c r="H2" s="88"/>
      <c r="I2" s="88"/>
    </row>
    <row r="3" spans="1:9" ht="15.75" x14ac:dyDescent="0.25">
      <c r="A3" s="88" t="s">
        <v>63</v>
      </c>
      <c r="B3" s="88"/>
      <c r="C3" s="88"/>
      <c r="D3" s="88"/>
      <c r="E3" s="88"/>
      <c r="F3" s="88"/>
      <c r="G3" s="88"/>
      <c r="H3" s="88"/>
      <c r="I3" s="88"/>
    </row>
    <row r="4" spans="1:9" ht="13.5" thickBot="1" x14ac:dyDescent="0.25"/>
    <row r="5" spans="1:9" ht="13.5" thickTop="1" x14ac:dyDescent="0.2">
      <c r="A5" s="46"/>
      <c r="B5" s="113" t="s">
        <v>0</v>
      </c>
      <c r="C5" s="114"/>
      <c r="D5" s="115" t="s">
        <v>43</v>
      </c>
      <c r="E5" s="114"/>
      <c r="F5" s="113" t="s">
        <v>3</v>
      </c>
      <c r="G5" s="114"/>
      <c r="H5" s="113" t="s">
        <v>37</v>
      </c>
      <c r="I5" s="116"/>
    </row>
    <row r="6" spans="1:9" x14ac:dyDescent="0.2">
      <c r="A6" s="47"/>
      <c r="B6" s="48" t="s">
        <v>1</v>
      </c>
      <c r="C6" s="49" t="s">
        <v>2</v>
      </c>
      <c r="D6" s="48" t="s">
        <v>1</v>
      </c>
      <c r="E6" s="49" t="s">
        <v>2</v>
      </c>
      <c r="F6" s="50" t="s">
        <v>1</v>
      </c>
      <c r="G6" s="49" t="s">
        <v>2</v>
      </c>
      <c r="H6" s="48" t="s">
        <v>1</v>
      </c>
      <c r="I6" s="51" t="s">
        <v>2</v>
      </c>
    </row>
    <row r="7" spans="1:9" x14ac:dyDescent="0.2">
      <c r="A7" s="52" t="s">
        <v>4</v>
      </c>
      <c r="B7" s="53"/>
      <c r="C7" s="53"/>
      <c r="D7" s="53"/>
      <c r="E7" s="53"/>
      <c r="F7" s="54"/>
      <c r="G7" s="53"/>
      <c r="H7" s="53"/>
      <c r="I7" s="55"/>
    </row>
    <row r="8" spans="1:9" x14ac:dyDescent="0.2">
      <c r="A8" s="30" t="s">
        <v>5</v>
      </c>
      <c r="B8" s="20">
        <v>1446</v>
      </c>
      <c r="C8" s="56">
        <f>B8/B10</f>
        <v>0.4850721234485072</v>
      </c>
      <c r="D8" s="20">
        <v>948</v>
      </c>
      <c r="E8" s="56">
        <f>D8/D10</f>
        <v>0.49659507595599789</v>
      </c>
      <c r="F8" s="21">
        <v>15</v>
      </c>
      <c r="G8" s="56">
        <f>F8/F10</f>
        <v>0.4838709677419355</v>
      </c>
      <c r="H8" s="20">
        <f>B8+D8+F8</f>
        <v>2409</v>
      </c>
      <c r="I8" s="57">
        <f>H8/H10</f>
        <v>0.4895346474293843</v>
      </c>
    </row>
    <row r="9" spans="1:9" x14ac:dyDescent="0.2">
      <c r="A9" s="31" t="s">
        <v>6</v>
      </c>
      <c r="B9" s="23">
        <v>1535</v>
      </c>
      <c r="C9" s="58">
        <f>B9/B10</f>
        <v>0.51492787655149275</v>
      </c>
      <c r="D9" s="23">
        <v>961</v>
      </c>
      <c r="E9" s="58">
        <f>D9/D10</f>
        <v>0.50340492404400206</v>
      </c>
      <c r="F9" s="1">
        <v>16</v>
      </c>
      <c r="G9" s="58">
        <f>F9/F10</f>
        <v>0.5161290322580645</v>
      </c>
      <c r="H9" s="23">
        <f>B9+D9+F9</f>
        <v>2512</v>
      </c>
      <c r="I9" s="59">
        <f>H9/H10</f>
        <v>0.51046535257061576</v>
      </c>
    </row>
    <row r="10" spans="1:9" x14ac:dyDescent="0.2">
      <c r="A10" s="32" t="s">
        <v>7</v>
      </c>
      <c r="B10" s="25">
        <f>SUM(B8:B9)</f>
        <v>2981</v>
      </c>
      <c r="C10" s="60">
        <f>SUM(C8:C9)</f>
        <v>1</v>
      </c>
      <c r="D10" s="25">
        <f>D8+D9</f>
        <v>1909</v>
      </c>
      <c r="E10" s="60">
        <f>SUM(E8:E9)</f>
        <v>1</v>
      </c>
      <c r="F10" s="26">
        <f>SUM(F8:F9)</f>
        <v>31</v>
      </c>
      <c r="G10" s="60">
        <f>SUM(G8:G9)</f>
        <v>1</v>
      </c>
      <c r="H10" s="25">
        <f>B10+D10+F10</f>
        <v>4921</v>
      </c>
      <c r="I10" s="61">
        <f>SUM(I8:I9)</f>
        <v>1</v>
      </c>
    </row>
    <row r="11" spans="1:9" x14ac:dyDescent="0.2">
      <c r="A11" s="52" t="s">
        <v>8</v>
      </c>
      <c r="B11" s="53"/>
      <c r="C11" s="53"/>
      <c r="D11" s="53"/>
      <c r="E11" s="53"/>
      <c r="F11" s="53"/>
      <c r="G11" s="53"/>
      <c r="H11" s="53"/>
      <c r="I11" s="55"/>
    </row>
    <row r="12" spans="1:9" x14ac:dyDescent="0.2">
      <c r="A12" s="30" t="s">
        <v>52</v>
      </c>
      <c r="B12" s="21">
        <v>8</v>
      </c>
      <c r="C12" s="56">
        <f>B12/B21</f>
        <v>2.6836632002683663E-3</v>
      </c>
      <c r="D12" s="21">
        <v>5</v>
      </c>
      <c r="E12" s="56">
        <f>D12/D21</f>
        <v>2.6191723415400735E-3</v>
      </c>
      <c r="F12" s="21">
        <v>0</v>
      </c>
      <c r="G12" s="56">
        <f>F12/F21</f>
        <v>0</v>
      </c>
      <c r="H12" s="20">
        <f t="shared" ref="H12:H20" si="0">B12+D12+F12</f>
        <v>13</v>
      </c>
      <c r="I12" s="57">
        <f>H12/H21</f>
        <v>2.641739483844747E-3</v>
      </c>
    </row>
    <row r="13" spans="1:9" x14ac:dyDescent="0.2">
      <c r="A13" s="31" t="s">
        <v>12</v>
      </c>
      <c r="B13" s="1">
        <v>83</v>
      </c>
      <c r="C13" s="58">
        <f>B13/B21</f>
        <v>2.78430057027843E-2</v>
      </c>
      <c r="D13" s="1">
        <v>75</v>
      </c>
      <c r="E13" s="58">
        <f>D13/D21</f>
        <v>3.9287585123101099E-2</v>
      </c>
      <c r="F13" s="1">
        <v>0</v>
      </c>
      <c r="G13" s="58">
        <f>F13/F21</f>
        <v>0</v>
      </c>
      <c r="H13" s="23">
        <f t="shared" si="0"/>
        <v>158</v>
      </c>
      <c r="I13" s="59">
        <f>H13/H21</f>
        <v>3.2107295265190003E-2</v>
      </c>
    </row>
    <row r="14" spans="1:9" x14ac:dyDescent="0.2">
      <c r="A14" s="31" t="s">
        <v>53</v>
      </c>
      <c r="B14" s="1">
        <v>338</v>
      </c>
      <c r="C14" s="58">
        <f>B14/B21</f>
        <v>0.11338477021133847</v>
      </c>
      <c r="D14" s="1">
        <v>169</v>
      </c>
      <c r="E14" s="58">
        <f>D14/D21</f>
        <v>8.8528025144054473E-2</v>
      </c>
      <c r="F14" s="1">
        <v>5</v>
      </c>
      <c r="G14" s="58">
        <f>F14/F21</f>
        <v>0.16129032258064516</v>
      </c>
      <c r="H14" s="23">
        <f t="shared" si="0"/>
        <v>512</v>
      </c>
      <c r="I14" s="59">
        <f>H14/H21</f>
        <v>0.10404389351757773</v>
      </c>
    </row>
    <row r="15" spans="1:9" x14ac:dyDescent="0.2">
      <c r="A15" s="31" t="s">
        <v>54</v>
      </c>
      <c r="B15" s="1">
        <v>131</v>
      </c>
      <c r="C15" s="58">
        <f>B15/B21</f>
        <v>4.3944984904394496E-2</v>
      </c>
      <c r="D15" s="1">
        <v>50</v>
      </c>
      <c r="E15" s="58">
        <f>D15/D21</f>
        <v>2.6191723415400735E-2</v>
      </c>
      <c r="F15" s="1">
        <v>0</v>
      </c>
      <c r="G15" s="58">
        <f>F15/F21</f>
        <v>0</v>
      </c>
      <c r="H15" s="23">
        <f t="shared" si="0"/>
        <v>181</v>
      </c>
      <c r="I15" s="59">
        <f>H15/H21</f>
        <v>3.6781142044299941E-2</v>
      </c>
    </row>
    <row r="16" spans="1:9" x14ac:dyDescent="0.2">
      <c r="A16" s="31" t="s">
        <v>55</v>
      </c>
      <c r="B16" s="1">
        <v>6</v>
      </c>
      <c r="C16" s="58">
        <f>B16/B21</f>
        <v>2.0127474002012745E-3</v>
      </c>
      <c r="D16" s="1">
        <v>2</v>
      </c>
      <c r="E16" s="58">
        <f>D16/D21</f>
        <v>1.0476689366160294E-3</v>
      </c>
      <c r="F16" s="1">
        <v>0</v>
      </c>
      <c r="G16" s="58">
        <f>F16/F21</f>
        <v>0</v>
      </c>
      <c r="H16" s="23">
        <f t="shared" si="0"/>
        <v>8</v>
      </c>
      <c r="I16" s="59">
        <f>H16/H21</f>
        <v>1.625685836212152E-3</v>
      </c>
    </row>
    <row r="17" spans="1:9" x14ac:dyDescent="0.2">
      <c r="A17" s="31" t="s">
        <v>14</v>
      </c>
      <c r="B17" s="23">
        <v>2178</v>
      </c>
      <c r="C17" s="58">
        <f>B17/B21</f>
        <v>0.73062730627306272</v>
      </c>
      <c r="D17" s="23">
        <v>1334</v>
      </c>
      <c r="E17" s="58">
        <f>D17/D21</f>
        <v>0.6987951807228916</v>
      </c>
      <c r="F17" s="1">
        <v>23</v>
      </c>
      <c r="G17" s="58">
        <f>F17/F21</f>
        <v>0.74193548387096775</v>
      </c>
      <c r="H17" s="23">
        <f t="shared" si="0"/>
        <v>3535</v>
      </c>
      <c r="I17" s="59">
        <f>H17/H21</f>
        <v>0.71834992887624471</v>
      </c>
    </row>
    <row r="18" spans="1:9" x14ac:dyDescent="0.2">
      <c r="A18" s="31" t="s">
        <v>56</v>
      </c>
      <c r="B18" s="23">
        <v>61</v>
      </c>
      <c r="C18" s="58">
        <f>B18/B21</f>
        <v>2.0462931902046292E-2</v>
      </c>
      <c r="D18" s="23">
        <v>20</v>
      </c>
      <c r="E18" s="58">
        <f>D18/D21</f>
        <v>1.0476689366160294E-2</v>
      </c>
      <c r="F18" s="1">
        <v>0</v>
      </c>
      <c r="G18" s="58">
        <f>F18/F21</f>
        <v>0</v>
      </c>
      <c r="H18" s="23">
        <f t="shared" si="0"/>
        <v>81</v>
      </c>
      <c r="I18" s="59">
        <f>H18/H21</f>
        <v>1.6460069091648041E-2</v>
      </c>
    </row>
    <row r="19" spans="1:9" x14ac:dyDescent="0.2">
      <c r="A19" s="31" t="s">
        <v>57</v>
      </c>
      <c r="B19" s="1">
        <v>43</v>
      </c>
      <c r="C19" s="58">
        <f>B19/B21</f>
        <v>1.4424689701442469E-2</v>
      </c>
      <c r="D19" s="1">
        <v>192</v>
      </c>
      <c r="E19" s="58">
        <f>D19/D21</f>
        <v>0.10057621791513882</v>
      </c>
      <c r="F19" s="1">
        <v>3</v>
      </c>
      <c r="G19" s="58">
        <f>F19/F21</f>
        <v>9.6774193548387094E-2</v>
      </c>
      <c r="H19" s="23">
        <f t="shared" si="0"/>
        <v>238</v>
      </c>
      <c r="I19" s="59">
        <f>H19/H21</f>
        <v>4.8364153627311522E-2</v>
      </c>
    </row>
    <row r="20" spans="1:9" x14ac:dyDescent="0.2">
      <c r="A20" s="62" t="s">
        <v>58</v>
      </c>
      <c r="B20" s="26">
        <v>133</v>
      </c>
      <c r="C20" s="58">
        <f>B20/B21</f>
        <v>4.4615900704461593E-2</v>
      </c>
      <c r="D20" s="26">
        <v>62</v>
      </c>
      <c r="E20" s="58">
        <f>D20/D21</f>
        <v>3.2477737035096911E-2</v>
      </c>
      <c r="F20" s="26">
        <v>0</v>
      </c>
      <c r="G20" s="58">
        <f>F20/F21</f>
        <v>0</v>
      </c>
      <c r="H20" s="25">
        <f t="shared" si="0"/>
        <v>195</v>
      </c>
      <c r="I20" s="61">
        <f>H20/H21</f>
        <v>3.9626092257671205E-2</v>
      </c>
    </row>
    <row r="21" spans="1:9" x14ac:dyDescent="0.2">
      <c r="A21" s="32" t="s">
        <v>7</v>
      </c>
      <c r="B21" s="25">
        <f>SUM(B12:B20)</f>
        <v>2981</v>
      </c>
      <c r="C21" s="60">
        <f>SUM(C12:C19)</f>
        <v>0.95538409929553847</v>
      </c>
      <c r="D21" s="25">
        <f>SUM(D12:D20)</f>
        <v>1909</v>
      </c>
      <c r="E21" s="60">
        <f>SUM(E12:E20)</f>
        <v>1</v>
      </c>
      <c r="F21" s="26">
        <f>SUM(F12:F20)</f>
        <v>31</v>
      </c>
      <c r="G21" s="60">
        <f>SUM(G12:G19)</f>
        <v>1</v>
      </c>
      <c r="H21" s="25">
        <f>SUM(H12:H20)</f>
        <v>4921</v>
      </c>
      <c r="I21" s="61">
        <f>SUM(I12:I20)</f>
        <v>1</v>
      </c>
    </row>
    <row r="22" spans="1:9" x14ac:dyDescent="0.2">
      <c r="A22" s="52" t="s">
        <v>16</v>
      </c>
      <c r="B22" s="53"/>
      <c r="C22" s="53"/>
      <c r="D22" s="53"/>
      <c r="E22" s="53"/>
      <c r="F22" s="53"/>
      <c r="G22" s="53"/>
      <c r="H22" s="53"/>
      <c r="I22" s="55"/>
    </row>
    <row r="23" spans="1:9" x14ac:dyDescent="0.2">
      <c r="A23" s="63" t="s">
        <v>17</v>
      </c>
      <c r="B23" s="21">
        <v>2</v>
      </c>
      <c r="C23" s="56">
        <f t="shared" ref="C23:C32" si="1">B23/$B$33</f>
        <v>6.7091580006709158E-4</v>
      </c>
      <c r="D23" s="21">
        <v>0</v>
      </c>
      <c r="E23" s="56">
        <f>D23/D33</f>
        <v>0</v>
      </c>
      <c r="F23" s="21">
        <v>0</v>
      </c>
      <c r="G23" s="56">
        <f>F23/F33</f>
        <v>0</v>
      </c>
      <c r="H23" s="20">
        <f t="shared" ref="H23:H33" si="2">B23+D23+F23</f>
        <v>2</v>
      </c>
      <c r="I23" s="57">
        <f>H23/H33</f>
        <v>4.06421459053038E-4</v>
      </c>
    </row>
    <row r="24" spans="1:9" x14ac:dyDescent="0.2">
      <c r="A24" s="31" t="s">
        <v>18</v>
      </c>
      <c r="B24" s="1">
        <v>370</v>
      </c>
      <c r="C24" s="56">
        <f t="shared" si="1"/>
        <v>0.12411942301241194</v>
      </c>
      <c r="D24" s="1">
        <v>0</v>
      </c>
      <c r="E24" s="58">
        <f>D24/D33</f>
        <v>0</v>
      </c>
      <c r="F24" s="1">
        <v>0</v>
      </c>
      <c r="G24" s="58">
        <f>F24/F33</f>
        <v>0</v>
      </c>
      <c r="H24" s="23">
        <f t="shared" si="2"/>
        <v>370</v>
      </c>
      <c r="I24" s="59">
        <f>H24/H33</f>
        <v>7.5187969924812026E-2</v>
      </c>
    </row>
    <row r="25" spans="1:9" x14ac:dyDescent="0.2">
      <c r="A25" s="31" t="s">
        <v>19</v>
      </c>
      <c r="B25" s="1">
        <v>646</v>
      </c>
      <c r="C25" s="56">
        <f t="shared" si="1"/>
        <v>0.21670580342167059</v>
      </c>
      <c r="D25" s="1">
        <v>23</v>
      </c>
      <c r="E25" s="58">
        <f>D25/D33</f>
        <v>1.2048192771084338E-2</v>
      </c>
      <c r="F25" s="1">
        <v>0</v>
      </c>
      <c r="G25" s="58">
        <f>F25/F33</f>
        <v>0</v>
      </c>
      <c r="H25" s="20">
        <f t="shared" si="2"/>
        <v>669</v>
      </c>
      <c r="I25" s="59">
        <f>H25/H33</f>
        <v>0.13594797805324121</v>
      </c>
    </row>
    <row r="26" spans="1:9" x14ac:dyDescent="0.2">
      <c r="A26" s="31" t="s">
        <v>20</v>
      </c>
      <c r="B26" s="1">
        <v>642</v>
      </c>
      <c r="C26" s="56">
        <f t="shared" si="1"/>
        <v>0.21536397182153641</v>
      </c>
      <c r="D26" s="1">
        <v>412</v>
      </c>
      <c r="E26" s="58">
        <f>D26/D33</f>
        <v>0.21581980094290204</v>
      </c>
      <c r="F26" s="1">
        <v>0</v>
      </c>
      <c r="G26" s="58">
        <f>F26/F33</f>
        <v>0</v>
      </c>
      <c r="H26" s="20">
        <f t="shared" si="2"/>
        <v>1054</v>
      </c>
      <c r="I26" s="59">
        <f>H26/H33</f>
        <v>0.21418410892095102</v>
      </c>
    </row>
    <row r="27" spans="1:9" x14ac:dyDescent="0.2">
      <c r="A27" s="31" t="s">
        <v>21</v>
      </c>
      <c r="B27" s="1">
        <v>481</v>
      </c>
      <c r="C27" s="56">
        <f t="shared" si="1"/>
        <v>0.16135524991613553</v>
      </c>
      <c r="D27" s="1">
        <v>481</v>
      </c>
      <c r="E27" s="58">
        <f>D27/D33</f>
        <v>0.25196437925615506</v>
      </c>
      <c r="F27" s="1">
        <v>3</v>
      </c>
      <c r="G27" s="58">
        <f>F27/F33</f>
        <v>9.6774193548387094E-2</v>
      </c>
      <c r="H27" s="20">
        <f t="shared" si="2"/>
        <v>965</v>
      </c>
      <c r="I27" s="59">
        <f>H27/H33</f>
        <v>0.19609835399309083</v>
      </c>
    </row>
    <row r="28" spans="1:9" x14ac:dyDescent="0.2">
      <c r="A28" s="31" t="s">
        <v>22</v>
      </c>
      <c r="B28" s="1">
        <v>300</v>
      </c>
      <c r="C28" s="56">
        <f t="shared" si="1"/>
        <v>0.10063737001006373</v>
      </c>
      <c r="D28" s="1">
        <v>345</v>
      </c>
      <c r="E28" s="58">
        <f>D28/D33</f>
        <v>0.18072289156626506</v>
      </c>
      <c r="F28" s="1">
        <v>7</v>
      </c>
      <c r="G28" s="58">
        <f>F28/F33</f>
        <v>0.22580645161290322</v>
      </c>
      <c r="H28" s="20">
        <f t="shared" si="2"/>
        <v>652</v>
      </c>
      <c r="I28" s="59">
        <f>H28/H33</f>
        <v>0.1324933956512904</v>
      </c>
    </row>
    <row r="29" spans="1:9" x14ac:dyDescent="0.2">
      <c r="A29" s="31" t="s">
        <v>23</v>
      </c>
      <c r="B29" s="1">
        <v>185</v>
      </c>
      <c r="C29" s="56">
        <f t="shared" si="1"/>
        <v>6.205971150620597E-2</v>
      </c>
      <c r="D29" s="1">
        <v>220</v>
      </c>
      <c r="E29" s="58">
        <f>D29/D33</f>
        <v>0.11524358302776323</v>
      </c>
      <c r="F29" s="1">
        <v>5</v>
      </c>
      <c r="G29" s="58">
        <f>F29/F33</f>
        <v>0.16129032258064516</v>
      </c>
      <c r="H29" s="20">
        <f t="shared" si="2"/>
        <v>410</v>
      </c>
      <c r="I29" s="59">
        <f>H29/H33</f>
        <v>8.3316399105872796E-2</v>
      </c>
    </row>
    <row r="30" spans="1:9" x14ac:dyDescent="0.2">
      <c r="A30" s="31" t="s">
        <v>24</v>
      </c>
      <c r="B30" s="1">
        <v>247</v>
      </c>
      <c r="C30" s="56">
        <f t="shared" si="1"/>
        <v>8.2858101308285817E-2</v>
      </c>
      <c r="D30" s="1">
        <v>274</v>
      </c>
      <c r="E30" s="58">
        <f>D30/D33</f>
        <v>0.14353064431639601</v>
      </c>
      <c r="F30" s="1">
        <v>11</v>
      </c>
      <c r="G30" s="58">
        <f>F30/F33</f>
        <v>0.35483870967741937</v>
      </c>
      <c r="H30" s="20">
        <f t="shared" si="2"/>
        <v>532</v>
      </c>
      <c r="I30" s="59">
        <f>H30/H33</f>
        <v>0.10810810810810811</v>
      </c>
    </row>
    <row r="31" spans="1:9" x14ac:dyDescent="0.2">
      <c r="A31" s="31" t="s">
        <v>25</v>
      </c>
      <c r="B31" s="1">
        <v>104</v>
      </c>
      <c r="C31" s="56">
        <f t="shared" si="1"/>
        <v>3.488762160348876E-2</v>
      </c>
      <c r="D31" s="1">
        <v>145</v>
      </c>
      <c r="E31" s="58">
        <f>D31/D33</f>
        <v>7.595599790466212E-2</v>
      </c>
      <c r="F31" s="1">
        <v>5</v>
      </c>
      <c r="G31" s="58">
        <f>F31/F33</f>
        <v>0.16129032258064516</v>
      </c>
      <c r="H31" s="20">
        <f t="shared" si="2"/>
        <v>254</v>
      </c>
      <c r="I31" s="59">
        <f>H31/H33</f>
        <v>5.1615525299735829E-2</v>
      </c>
    </row>
    <row r="32" spans="1:9" x14ac:dyDescent="0.2">
      <c r="A32" s="31" t="s">
        <v>26</v>
      </c>
      <c r="B32" s="1">
        <v>4</v>
      </c>
      <c r="C32" s="56">
        <f t="shared" si="1"/>
        <v>1.3418316001341832E-3</v>
      </c>
      <c r="D32" s="1">
        <v>9</v>
      </c>
      <c r="E32" s="58">
        <f>D32/D33</f>
        <v>4.7145102147721323E-3</v>
      </c>
      <c r="F32" s="1">
        <v>0</v>
      </c>
      <c r="G32" s="58">
        <f>F32/F33</f>
        <v>0</v>
      </c>
      <c r="H32" s="20">
        <f t="shared" si="2"/>
        <v>13</v>
      </c>
      <c r="I32" s="59">
        <f>H32/H33</f>
        <v>2.641739483844747E-3</v>
      </c>
    </row>
    <row r="33" spans="1:10" x14ac:dyDescent="0.2">
      <c r="A33" s="32" t="s">
        <v>7</v>
      </c>
      <c r="B33" s="25">
        <f t="shared" ref="B33:G33" si="3">SUM(B23:B32)</f>
        <v>2981</v>
      </c>
      <c r="C33" s="64">
        <f t="shared" si="3"/>
        <v>1.0000000000000002</v>
      </c>
      <c r="D33" s="25">
        <f t="shared" si="3"/>
        <v>1909</v>
      </c>
      <c r="E33" s="64">
        <f t="shared" si="3"/>
        <v>1.0000000000000002</v>
      </c>
      <c r="F33" s="25">
        <f t="shared" si="3"/>
        <v>31</v>
      </c>
      <c r="G33" s="60">
        <f t="shared" si="3"/>
        <v>1</v>
      </c>
      <c r="H33" s="20">
        <f t="shared" si="2"/>
        <v>4921</v>
      </c>
      <c r="I33" s="61">
        <f>SUM(I23:I32)</f>
        <v>0.99999999999999989</v>
      </c>
      <c r="J33" s="19"/>
    </row>
    <row r="34" spans="1:10" x14ac:dyDescent="0.2">
      <c r="A34" s="52" t="s">
        <v>27</v>
      </c>
      <c r="B34" s="53"/>
      <c r="C34" s="53"/>
      <c r="D34" s="53"/>
      <c r="E34" s="53"/>
      <c r="F34" s="54"/>
      <c r="G34" s="53"/>
      <c r="H34" s="53"/>
      <c r="I34" s="55"/>
    </row>
    <row r="35" spans="1:10" x14ac:dyDescent="0.2">
      <c r="A35" s="30" t="s">
        <v>28</v>
      </c>
      <c r="B35" s="85">
        <v>27.59</v>
      </c>
      <c r="C35" s="86"/>
      <c r="D35" s="85">
        <v>33.31</v>
      </c>
      <c r="E35" s="86"/>
      <c r="F35" s="85">
        <v>39.74</v>
      </c>
      <c r="G35" s="86"/>
      <c r="H35" s="85">
        <v>29.88</v>
      </c>
      <c r="I35" s="87"/>
    </row>
    <row r="36" spans="1:10" x14ac:dyDescent="0.2">
      <c r="A36" s="33" t="s">
        <v>29</v>
      </c>
      <c r="B36" s="94">
        <v>9.1300000000000008</v>
      </c>
      <c r="C36" s="95"/>
      <c r="D36" s="94">
        <v>9.81</v>
      </c>
      <c r="E36" s="95"/>
      <c r="F36" s="94">
        <v>8.09</v>
      </c>
      <c r="G36" s="95"/>
      <c r="H36" s="94">
        <v>9.83</v>
      </c>
      <c r="I36" s="96"/>
    </row>
    <row r="37" spans="1:10" x14ac:dyDescent="0.2">
      <c r="A37" s="52" t="s">
        <v>59</v>
      </c>
      <c r="B37" s="53"/>
      <c r="C37" s="53"/>
      <c r="D37" s="53"/>
      <c r="E37" s="53"/>
      <c r="F37" s="54"/>
      <c r="G37" s="53"/>
      <c r="H37" s="53"/>
      <c r="I37" s="55"/>
    </row>
    <row r="38" spans="1:10" x14ac:dyDescent="0.2">
      <c r="A38" s="31" t="s">
        <v>38</v>
      </c>
      <c r="B38" s="23">
        <v>2634</v>
      </c>
      <c r="C38" s="58">
        <f>B38/B41</f>
        <v>0.88359610868835958</v>
      </c>
      <c r="D38" s="23">
        <v>1396</v>
      </c>
      <c r="E38" s="58">
        <f>D38/D41</f>
        <v>0.73127291775798853</v>
      </c>
      <c r="F38" s="1">
        <v>28</v>
      </c>
      <c r="G38" s="58">
        <f>F38/F41</f>
        <v>0.90322580645161288</v>
      </c>
      <c r="H38" s="23">
        <f>B38+D38+F38</f>
        <v>4058</v>
      </c>
      <c r="I38" s="59">
        <f>H38/H41</f>
        <v>0.82462914041861413</v>
      </c>
    </row>
    <row r="39" spans="1:10" x14ac:dyDescent="0.2">
      <c r="A39" s="31" t="s">
        <v>39</v>
      </c>
      <c r="B39" s="23">
        <v>41</v>
      </c>
      <c r="C39" s="58">
        <f>B39/B41</f>
        <v>1.3753773901375378E-2</v>
      </c>
      <c r="D39" s="23">
        <v>182</v>
      </c>
      <c r="E39" s="58">
        <f>D39/D41</f>
        <v>9.5337873232058667E-2</v>
      </c>
      <c r="F39" s="1">
        <v>3</v>
      </c>
      <c r="G39" s="58">
        <f>F39/F41</f>
        <v>9.6774193548387094E-2</v>
      </c>
      <c r="H39" s="23">
        <f>B39+D39+F39</f>
        <v>226</v>
      </c>
      <c r="I39" s="59">
        <f>H39/H41</f>
        <v>4.5925624872993294E-2</v>
      </c>
    </row>
    <row r="40" spans="1:10" x14ac:dyDescent="0.2">
      <c r="A40" s="31" t="s">
        <v>40</v>
      </c>
      <c r="B40" s="1">
        <v>306</v>
      </c>
      <c r="C40" s="58">
        <f>B40/B41</f>
        <v>0.10265011741026502</v>
      </c>
      <c r="D40" s="1">
        <v>331</v>
      </c>
      <c r="E40" s="58">
        <f>D40/D41</f>
        <v>0.17338920900995286</v>
      </c>
      <c r="F40" s="1">
        <v>0</v>
      </c>
      <c r="G40" s="58">
        <f>F40/F41</f>
        <v>0</v>
      </c>
      <c r="H40" s="23">
        <f>B40+D40+F40</f>
        <v>637</v>
      </c>
      <c r="I40" s="59">
        <f>H40/H41</f>
        <v>0.12944523470839261</v>
      </c>
    </row>
    <row r="41" spans="1:10" x14ac:dyDescent="0.2">
      <c r="A41" s="32" t="s">
        <v>7</v>
      </c>
      <c r="B41" s="25">
        <f t="shared" ref="B41:I41" si="4">SUM(B38:B40)</f>
        <v>2981</v>
      </c>
      <c r="C41" s="60">
        <f t="shared" si="4"/>
        <v>0.99999999999999989</v>
      </c>
      <c r="D41" s="25">
        <f t="shared" si="4"/>
        <v>1909</v>
      </c>
      <c r="E41" s="60">
        <f t="shared" si="4"/>
        <v>1</v>
      </c>
      <c r="F41" s="26">
        <f t="shared" si="4"/>
        <v>31</v>
      </c>
      <c r="G41" s="60">
        <f t="shared" si="4"/>
        <v>1</v>
      </c>
      <c r="H41" s="25">
        <f t="shared" si="4"/>
        <v>4921</v>
      </c>
      <c r="I41" s="61">
        <f t="shared" si="4"/>
        <v>1</v>
      </c>
    </row>
    <row r="42" spans="1:10" x14ac:dyDescent="0.2">
      <c r="A42" s="52" t="s">
        <v>60</v>
      </c>
      <c r="B42" s="53"/>
      <c r="C42" s="53"/>
      <c r="D42" s="53"/>
      <c r="E42" s="53"/>
      <c r="F42" s="54"/>
      <c r="G42" s="53"/>
      <c r="H42" s="53"/>
      <c r="I42" s="55"/>
    </row>
    <row r="43" spans="1:10" x14ac:dyDescent="0.2">
      <c r="A43" s="30" t="s">
        <v>31</v>
      </c>
      <c r="B43" s="20">
        <v>1893</v>
      </c>
      <c r="C43" s="65">
        <f>B43/B45</f>
        <v>0.63502180476350223</v>
      </c>
      <c r="D43" s="21">
        <v>440</v>
      </c>
      <c r="E43" s="65">
        <f>D43/D45</f>
        <v>0.23048716605552647</v>
      </c>
      <c r="F43" s="21">
        <v>2</v>
      </c>
      <c r="G43" s="65">
        <f>F43/F45</f>
        <v>6.4516129032258063E-2</v>
      </c>
      <c r="H43" s="20">
        <f>B43+D43+F43</f>
        <v>2335</v>
      </c>
      <c r="I43" s="57">
        <f>H43/H45</f>
        <v>0.47449705344442189</v>
      </c>
    </row>
    <row r="44" spans="1:10" x14ac:dyDescent="0.2">
      <c r="A44" s="31" t="s">
        <v>32</v>
      </c>
      <c r="B44" s="23">
        <v>1088</v>
      </c>
      <c r="C44" s="58">
        <f>B44/B45</f>
        <v>0.36497819523649783</v>
      </c>
      <c r="D44" s="23">
        <v>1469</v>
      </c>
      <c r="E44" s="58">
        <f>D44/D45</f>
        <v>0.76951283394447356</v>
      </c>
      <c r="F44" s="1">
        <v>29</v>
      </c>
      <c r="G44" s="58">
        <f>F44/F45</f>
        <v>0.93548387096774188</v>
      </c>
      <c r="H44" s="20">
        <f>B44+D44+F44</f>
        <v>2586</v>
      </c>
      <c r="I44" s="59">
        <f>H44/H45</f>
        <v>0.52550294655557817</v>
      </c>
    </row>
    <row r="45" spans="1:10" x14ac:dyDescent="0.2">
      <c r="A45" s="32" t="s">
        <v>7</v>
      </c>
      <c r="B45" s="25">
        <f t="shared" ref="B45:G45" si="5">SUM(B43:B44)</f>
        <v>2981</v>
      </c>
      <c r="C45" s="66">
        <f t="shared" si="5"/>
        <v>1</v>
      </c>
      <c r="D45" s="25">
        <f t="shared" si="5"/>
        <v>1909</v>
      </c>
      <c r="E45" s="66">
        <f t="shared" si="5"/>
        <v>1</v>
      </c>
      <c r="F45" s="25">
        <f t="shared" si="5"/>
        <v>31</v>
      </c>
      <c r="G45" s="66">
        <f t="shared" si="5"/>
        <v>1</v>
      </c>
      <c r="H45" s="20">
        <f>B45+D45+F45</f>
        <v>4921</v>
      </c>
      <c r="I45" s="67">
        <f>SUM(I43:I44)</f>
        <v>1</v>
      </c>
    </row>
    <row r="46" spans="1:10" ht="12.75" customHeight="1" x14ac:dyDescent="0.2">
      <c r="A46" s="52" t="s">
        <v>61</v>
      </c>
      <c r="B46" s="53"/>
      <c r="C46" s="53"/>
      <c r="D46" s="53"/>
      <c r="E46" s="53"/>
      <c r="F46" s="54"/>
      <c r="G46" s="53"/>
      <c r="H46" s="53"/>
      <c r="I46" s="55"/>
    </row>
    <row r="47" spans="1:10" ht="12.75" customHeight="1" x14ac:dyDescent="0.2">
      <c r="A47" s="30" t="s">
        <v>47</v>
      </c>
      <c r="B47" s="20">
        <v>691</v>
      </c>
      <c r="C47" s="65">
        <f>B47/B49</f>
        <v>0.23180140892318013</v>
      </c>
      <c r="D47" s="21">
        <v>733</v>
      </c>
      <c r="E47" s="65">
        <f>D47/D49</f>
        <v>0.38397066526977475</v>
      </c>
      <c r="F47" s="21">
        <v>0</v>
      </c>
      <c r="G47" s="65">
        <f>F47/F49</f>
        <v>0</v>
      </c>
      <c r="H47" s="20">
        <f>B47+D47+F47</f>
        <v>1424</v>
      </c>
      <c r="I47" s="57">
        <f>H47/H49</f>
        <v>0.28937207884576305</v>
      </c>
    </row>
    <row r="48" spans="1:10" ht="12.75" customHeight="1" x14ac:dyDescent="0.2">
      <c r="A48" s="31" t="s">
        <v>48</v>
      </c>
      <c r="B48" s="23">
        <v>2290</v>
      </c>
      <c r="C48" s="58">
        <f>B48/B49</f>
        <v>0.76819859107681987</v>
      </c>
      <c r="D48" s="23">
        <v>1176</v>
      </c>
      <c r="E48" s="58">
        <f>D48/D49</f>
        <v>0.61602933473022525</v>
      </c>
      <c r="F48" s="1">
        <v>31</v>
      </c>
      <c r="G48" s="58">
        <f>F48/F49</f>
        <v>1</v>
      </c>
      <c r="H48" s="20">
        <f>B48+D48+F48</f>
        <v>3497</v>
      </c>
      <c r="I48" s="59">
        <f>H48/H49</f>
        <v>0.7106279211542369</v>
      </c>
    </row>
    <row r="49" spans="1:9" ht="12.75" customHeight="1" x14ac:dyDescent="0.2">
      <c r="A49" s="32" t="s">
        <v>7</v>
      </c>
      <c r="B49" s="25">
        <f t="shared" ref="B49:G49" si="6">SUM(B47:B48)</f>
        <v>2981</v>
      </c>
      <c r="C49" s="66">
        <f t="shared" si="6"/>
        <v>1</v>
      </c>
      <c r="D49" s="25">
        <f t="shared" si="6"/>
        <v>1909</v>
      </c>
      <c r="E49" s="66">
        <f t="shared" si="6"/>
        <v>1</v>
      </c>
      <c r="F49" s="25">
        <f t="shared" si="6"/>
        <v>31</v>
      </c>
      <c r="G49" s="66">
        <f t="shared" si="6"/>
        <v>1</v>
      </c>
      <c r="H49" s="20">
        <f>B49+D49+F49</f>
        <v>4921</v>
      </c>
      <c r="I49" s="61">
        <f>SUM(I47:I48)</f>
        <v>1</v>
      </c>
    </row>
    <row r="50" spans="1:9" ht="12.75" customHeight="1" x14ac:dyDescent="0.2">
      <c r="A50" s="52" t="s">
        <v>34</v>
      </c>
      <c r="B50" s="69"/>
      <c r="C50" s="69"/>
      <c r="D50" s="69"/>
      <c r="E50" s="69"/>
      <c r="F50" s="70"/>
      <c r="G50" s="69"/>
      <c r="H50" s="69"/>
      <c r="I50" s="71"/>
    </row>
    <row r="51" spans="1:9" ht="12.75" customHeight="1" x14ac:dyDescent="0.2">
      <c r="A51" s="72" t="s">
        <v>33</v>
      </c>
      <c r="B51" s="117">
        <v>2281.3000000000002</v>
      </c>
      <c r="C51" s="118"/>
      <c r="D51" s="119">
        <v>1093.5</v>
      </c>
      <c r="E51" s="120"/>
      <c r="F51" s="117">
        <v>13.6</v>
      </c>
      <c r="G51" s="118"/>
      <c r="H51" s="119">
        <v>3388.4</v>
      </c>
      <c r="I51" s="121"/>
    </row>
    <row r="52" spans="1:9" x14ac:dyDescent="0.2">
      <c r="A52" s="52" t="s">
        <v>66</v>
      </c>
      <c r="B52" s="53"/>
      <c r="C52" s="53"/>
      <c r="D52" s="53"/>
      <c r="E52" s="53"/>
      <c r="F52" s="54"/>
      <c r="G52" s="53"/>
      <c r="H52" s="53"/>
      <c r="I52" s="55"/>
    </row>
    <row r="53" spans="1:9" x14ac:dyDescent="0.2">
      <c r="A53" s="73" t="s">
        <v>64</v>
      </c>
      <c r="B53" s="20">
        <v>2886</v>
      </c>
      <c r="C53" s="65">
        <f>B53/B55</f>
        <v>0.9681314994968131</v>
      </c>
      <c r="D53" s="20">
        <v>1743</v>
      </c>
      <c r="E53" s="65">
        <f>D53/D55</f>
        <v>0.91304347826086951</v>
      </c>
      <c r="F53" s="21">
        <v>31</v>
      </c>
      <c r="G53" s="65">
        <f>F53/F55</f>
        <v>1</v>
      </c>
      <c r="H53" s="20">
        <f>B53+D53+F53</f>
        <v>4660</v>
      </c>
      <c r="I53" s="57">
        <f>H53/H55</f>
        <v>0.94696199959357852</v>
      </c>
    </row>
    <row r="54" spans="1:9" x14ac:dyDescent="0.2">
      <c r="A54" s="74" t="s">
        <v>65</v>
      </c>
      <c r="B54" s="23">
        <v>95</v>
      </c>
      <c r="C54" s="58">
        <f>B54/B55</f>
        <v>3.1868500503186847E-2</v>
      </c>
      <c r="D54" s="23">
        <v>166</v>
      </c>
      <c r="E54" s="58">
        <f>D54/D55</f>
        <v>8.6956521739130432E-2</v>
      </c>
      <c r="F54" s="1">
        <v>0</v>
      </c>
      <c r="G54" s="58">
        <f>F54/F55</f>
        <v>0</v>
      </c>
      <c r="H54" s="20">
        <f>B54+D54+F54</f>
        <v>261</v>
      </c>
      <c r="I54" s="59">
        <f>H54/H55</f>
        <v>5.3038000406421461E-2</v>
      </c>
    </row>
    <row r="55" spans="1:9" ht="13.5" thickBot="1" x14ac:dyDescent="0.25">
      <c r="A55" s="75" t="s">
        <v>7</v>
      </c>
      <c r="B55" s="76">
        <f t="shared" ref="B55:G55" si="7">SUM(B53:B54)</f>
        <v>2981</v>
      </c>
      <c r="C55" s="77">
        <f t="shared" si="7"/>
        <v>1</v>
      </c>
      <c r="D55" s="76">
        <f t="shared" si="7"/>
        <v>1909</v>
      </c>
      <c r="E55" s="77">
        <f t="shared" si="7"/>
        <v>1</v>
      </c>
      <c r="F55" s="76">
        <f t="shared" si="7"/>
        <v>31</v>
      </c>
      <c r="G55" s="77">
        <f t="shared" si="7"/>
        <v>1</v>
      </c>
      <c r="H55" s="76">
        <f>B55+D55+F55</f>
        <v>4921</v>
      </c>
      <c r="I55" s="78">
        <f>SUM(I53:I54)</f>
        <v>1</v>
      </c>
    </row>
    <row r="56" spans="1:9" ht="15" customHeight="1" thickTop="1" x14ac:dyDescent="0.2"/>
    <row r="57" spans="1:9" ht="15" customHeight="1" x14ac:dyDescent="0.2">
      <c r="A57" s="81" t="s">
        <v>77</v>
      </c>
      <c r="B57" s="81"/>
      <c r="C57" s="81"/>
      <c r="D57" s="81"/>
      <c r="E57" s="81"/>
      <c r="F57" s="82"/>
      <c r="G57" s="81"/>
      <c r="H57" s="81"/>
      <c r="I57" s="81"/>
    </row>
    <row r="58" spans="1:9" ht="37.9" customHeight="1" x14ac:dyDescent="0.2">
      <c r="A58" s="105" t="s">
        <v>78</v>
      </c>
      <c r="B58" s="105"/>
      <c r="C58" s="105"/>
      <c r="D58" s="105"/>
      <c r="E58" s="105"/>
      <c r="F58" s="105"/>
      <c r="G58" s="105"/>
      <c r="H58" s="105"/>
      <c r="I58" s="105"/>
    </row>
    <row r="59" spans="1:9" ht="28.15" hidden="1" customHeight="1" x14ac:dyDescent="0.2">
      <c r="A59" s="97" t="s">
        <v>79</v>
      </c>
      <c r="B59" s="97"/>
      <c r="C59" s="97"/>
      <c r="D59" s="97"/>
      <c r="E59" s="97"/>
      <c r="F59" s="97"/>
      <c r="G59" s="97"/>
      <c r="H59" s="97"/>
      <c r="I59" s="97"/>
    </row>
    <row r="60" spans="1:9" ht="16.149999999999999" customHeight="1" x14ac:dyDescent="0.2">
      <c r="A60" s="93" t="s">
        <v>36</v>
      </c>
      <c r="B60" s="93"/>
      <c r="C60" s="93"/>
      <c r="D60" s="93"/>
      <c r="E60" s="93"/>
      <c r="F60" s="93"/>
      <c r="G60" s="93"/>
      <c r="H60" s="93"/>
      <c r="I60" s="93"/>
    </row>
    <row r="61" spans="1:9" x14ac:dyDescent="0.2">
      <c r="G61" s="106"/>
      <c r="H61" s="107"/>
      <c r="I61" s="107"/>
    </row>
    <row r="62" spans="1:9" x14ac:dyDescent="0.2">
      <c r="G62" s="107"/>
      <c r="H62" s="107"/>
      <c r="I62" s="107"/>
    </row>
  </sheetData>
  <mergeCells count="23">
    <mergeCell ref="A59:I59"/>
    <mergeCell ref="G61:I61"/>
    <mergeCell ref="G62:I62"/>
    <mergeCell ref="B51:C51"/>
    <mergeCell ref="D51:E51"/>
    <mergeCell ref="F51:G51"/>
    <mergeCell ref="H51:I51"/>
    <mergeCell ref="A58:I58"/>
    <mergeCell ref="A60:I60"/>
    <mergeCell ref="B35:C35"/>
    <mergeCell ref="D35:E35"/>
    <mergeCell ref="F35:G35"/>
    <mergeCell ref="H35:I35"/>
    <mergeCell ref="B36:C36"/>
    <mergeCell ref="D36:E36"/>
    <mergeCell ref="F36:G36"/>
    <mergeCell ref="H36:I36"/>
    <mergeCell ref="A2:I2"/>
    <mergeCell ref="A3:I3"/>
    <mergeCell ref="B5:C5"/>
    <mergeCell ref="D5:E5"/>
    <mergeCell ref="F5:G5"/>
    <mergeCell ref="H5:I5"/>
  </mergeCells>
  <pageMargins left="0.7" right="0.45" top="0.75" bottom="0.5" header="0.3" footer="0.3"/>
  <pageSetup scale="89" orientation="portrait" r:id="rId1"/>
  <ignoredErrors>
    <ignoredError sqref="D10 H8:H10 H12:H21 C21 G21 H23:H33 H38:H40 H43:H45 H47:H4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2"/>
  <sheetViews>
    <sheetView topLeftCell="A16" zoomScaleNormal="100" workbookViewId="0">
      <selection activeCell="A59" sqref="A59:XFD59"/>
    </sheetView>
  </sheetViews>
  <sheetFormatPr defaultRowHeight="12.75" x14ac:dyDescent="0.2"/>
  <cols>
    <col min="1" max="1" width="31.7109375" customWidth="1"/>
    <col min="2" max="3" width="7.5703125" customWidth="1"/>
    <col min="4" max="4" width="6.7109375" customWidth="1"/>
    <col min="6" max="6" width="6.7109375" style="2" customWidth="1"/>
    <col min="8" max="8" width="7.28515625" customWidth="1"/>
    <col min="9" max="9" width="8" customWidth="1"/>
  </cols>
  <sheetData>
    <row r="2" spans="1:9" ht="15.75" x14ac:dyDescent="0.25">
      <c r="A2" s="88" t="s">
        <v>35</v>
      </c>
      <c r="B2" s="88"/>
      <c r="C2" s="88"/>
      <c r="D2" s="88"/>
      <c r="E2" s="88"/>
      <c r="F2" s="88"/>
      <c r="G2" s="88"/>
      <c r="H2" s="88"/>
      <c r="I2" s="88"/>
    </row>
    <row r="3" spans="1:9" ht="15.75" x14ac:dyDescent="0.25">
      <c r="A3" s="88" t="s">
        <v>67</v>
      </c>
      <c r="B3" s="88"/>
      <c r="C3" s="88"/>
      <c r="D3" s="88"/>
      <c r="E3" s="88"/>
      <c r="F3" s="88"/>
      <c r="G3" s="88"/>
      <c r="H3" s="88"/>
      <c r="I3" s="88"/>
    </row>
    <row r="4" spans="1:9" ht="13.5" thickBot="1" x14ac:dyDescent="0.25"/>
    <row r="5" spans="1:9" ht="13.5" thickTop="1" x14ac:dyDescent="0.2">
      <c r="A5" s="46"/>
      <c r="B5" s="113" t="s">
        <v>0</v>
      </c>
      <c r="C5" s="114"/>
      <c r="D5" s="115" t="s">
        <v>43</v>
      </c>
      <c r="E5" s="114"/>
      <c r="F5" s="113" t="s">
        <v>3</v>
      </c>
      <c r="G5" s="114"/>
      <c r="H5" s="113" t="s">
        <v>37</v>
      </c>
      <c r="I5" s="116"/>
    </row>
    <row r="6" spans="1:9" x14ac:dyDescent="0.2">
      <c r="A6" s="47"/>
      <c r="B6" s="48" t="s">
        <v>1</v>
      </c>
      <c r="C6" s="49" t="s">
        <v>2</v>
      </c>
      <c r="D6" s="48" t="s">
        <v>1</v>
      </c>
      <c r="E6" s="49" t="s">
        <v>2</v>
      </c>
      <c r="F6" s="50" t="s">
        <v>1</v>
      </c>
      <c r="G6" s="49" t="s">
        <v>2</v>
      </c>
      <c r="H6" s="48" t="s">
        <v>1</v>
      </c>
      <c r="I6" s="51" t="s">
        <v>2</v>
      </c>
    </row>
    <row r="7" spans="1:9" x14ac:dyDescent="0.2">
      <c r="A7" s="52" t="s">
        <v>4</v>
      </c>
      <c r="B7" s="53"/>
      <c r="C7" s="53"/>
      <c r="D7" s="53"/>
      <c r="E7" s="53"/>
      <c r="F7" s="54"/>
      <c r="G7" s="53"/>
      <c r="H7" s="53"/>
      <c r="I7" s="55"/>
    </row>
    <row r="8" spans="1:9" x14ac:dyDescent="0.2">
      <c r="A8" s="30" t="s">
        <v>5</v>
      </c>
      <c r="B8" s="20">
        <v>1399</v>
      </c>
      <c r="C8" s="56">
        <f>B8/B10</f>
        <v>0.49139445029855988</v>
      </c>
      <c r="D8" s="20">
        <v>940</v>
      </c>
      <c r="E8" s="56">
        <f>D8/D10</f>
        <v>0.48729911871435977</v>
      </c>
      <c r="F8" s="21">
        <v>11</v>
      </c>
      <c r="G8" s="56">
        <f>F8/F10</f>
        <v>0.47826086956521741</v>
      </c>
      <c r="H8" s="20">
        <f>B8+D8+F8</f>
        <v>2350</v>
      </c>
      <c r="I8" s="57">
        <f>H8/H10</f>
        <v>0.48968535111481559</v>
      </c>
    </row>
    <row r="9" spans="1:9" x14ac:dyDescent="0.2">
      <c r="A9" s="31" t="s">
        <v>6</v>
      </c>
      <c r="B9" s="23">
        <v>1448</v>
      </c>
      <c r="C9" s="58">
        <f>B9/B10</f>
        <v>0.50860554970144012</v>
      </c>
      <c r="D9" s="23">
        <v>989</v>
      </c>
      <c r="E9" s="58">
        <f>D9/D10</f>
        <v>0.51270088128564018</v>
      </c>
      <c r="F9" s="1">
        <v>12</v>
      </c>
      <c r="G9" s="58">
        <f>F9/F10</f>
        <v>0.52173913043478259</v>
      </c>
      <c r="H9" s="23">
        <f>B9+D9+F9</f>
        <v>2449</v>
      </c>
      <c r="I9" s="59">
        <f>H9/H10</f>
        <v>0.51031464888518441</v>
      </c>
    </row>
    <row r="10" spans="1:9" x14ac:dyDescent="0.2">
      <c r="A10" s="32" t="s">
        <v>7</v>
      </c>
      <c r="B10" s="25">
        <f>SUM(B8:B9)</f>
        <v>2847</v>
      </c>
      <c r="C10" s="60">
        <f>SUM(C8:C9)</f>
        <v>1</v>
      </c>
      <c r="D10" s="25">
        <f>D8+D9</f>
        <v>1929</v>
      </c>
      <c r="E10" s="60">
        <f>SUM(E8:E9)</f>
        <v>1</v>
      </c>
      <c r="F10" s="26">
        <f>SUM(F8:F9)</f>
        <v>23</v>
      </c>
      <c r="G10" s="60">
        <f>SUM(G8:G9)</f>
        <v>1</v>
      </c>
      <c r="H10" s="25">
        <f>B10+D10+F10</f>
        <v>4799</v>
      </c>
      <c r="I10" s="61">
        <f>SUM(I8:I9)</f>
        <v>1</v>
      </c>
    </row>
    <row r="11" spans="1:9" x14ac:dyDescent="0.2">
      <c r="A11" s="52" t="s">
        <v>8</v>
      </c>
      <c r="B11" s="53"/>
      <c r="C11" s="53"/>
      <c r="D11" s="53"/>
      <c r="E11" s="53"/>
      <c r="F11" s="53"/>
      <c r="G11" s="53"/>
      <c r="H11" s="53"/>
      <c r="I11" s="55"/>
    </row>
    <row r="12" spans="1:9" x14ac:dyDescent="0.2">
      <c r="A12" s="30" t="s">
        <v>52</v>
      </c>
      <c r="B12" s="21">
        <v>8</v>
      </c>
      <c r="C12" s="56">
        <f>B12/B21</f>
        <v>2.8099754127151387E-3</v>
      </c>
      <c r="D12" s="21">
        <v>3</v>
      </c>
      <c r="E12" s="56">
        <f>D12/D21</f>
        <v>1.5552099533437014E-3</v>
      </c>
      <c r="F12" s="21">
        <v>0</v>
      </c>
      <c r="G12" s="56">
        <f>F12/F21</f>
        <v>0</v>
      </c>
      <c r="H12" s="20">
        <f t="shared" ref="H12:H20" si="0">B12+D12+F12</f>
        <v>11</v>
      </c>
      <c r="I12" s="57">
        <f>H12/H21</f>
        <v>2.2921441967076474E-3</v>
      </c>
    </row>
    <row r="13" spans="1:9" x14ac:dyDescent="0.2">
      <c r="A13" s="31" t="s">
        <v>12</v>
      </c>
      <c r="B13" s="1">
        <v>104</v>
      </c>
      <c r="C13" s="58">
        <f>B13/B21</f>
        <v>3.6529680365296802E-2</v>
      </c>
      <c r="D13" s="1">
        <v>81</v>
      </c>
      <c r="E13" s="58">
        <f>D13/D21</f>
        <v>4.1990668740279936E-2</v>
      </c>
      <c r="F13" s="1">
        <v>0</v>
      </c>
      <c r="G13" s="58">
        <f>F13/F21</f>
        <v>0</v>
      </c>
      <c r="H13" s="23">
        <f t="shared" si="0"/>
        <v>185</v>
      </c>
      <c r="I13" s="59">
        <f>H13/H21</f>
        <v>3.8549697853719526E-2</v>
      </c>
    </row>
    <row r="14" spans="1:9" x14ac:dyDescent="0.2">
      <c r="A14" s="31" t="s">
        <v>53</v>
      </c>
      <c r="B14" s="1">
        <v>345</v>
      </c>
      <c r="C14" s="58">
        <f>B14/B21</f>
        <v>0.12118018967334036</v>
      </c>
      <c r="D14" s="1">
        <v>204</v>
      </c>
      <c r="E14" s="58">
        <f>D14/D21</f>
        <v>0.10575427682737169</v>
      </c>
      <c r="F14" s="1">
        <v>1</v>
      </c>
      <c r="G14" s="58">
        <f>F14/F21</f>
        <v>4.3478260869565216E-2</v>
      </c>
      <c r="H14" s="23">
        <f t="shared" si="0"/>
        <v>550</v>
      </c>
      <c r="I14" s="59">
        <f>H14/H21</f>
        <v>0.11460720983538238</v>
      </c>
    </row>
    <row r="15" spans="1:9" x14ac:dyDescent="0.2">
      <c r="A15" s="31" t="s">
        <v>54</v>
      </c>
      <c r="B15" s="1">
        <v>168</v>
      </c>
      <c r="C15" s="58">
        <f>B15/B21</f>
        <v>5.9009483667017915E-2</v>
      </c>
      <c r="D15" s="1">
        <v>64</v>
      </c>
      <c r="E15" s="58">
        <f>D15/D21</f>
        <v>3.3177812337998963E-2</v>
      </c>
      <c r="F15" s="1">
        <v>0</v>
      </c>
      <c r="G15" s="58">
        <f>F15/F21</f>
        <v>0</v>
      </c>
      <c r="H15" s="23">
        <f t="shared" si="0"/>
        <v>232</v>
      </c>
      <c r="I15" s="59">
        <f>H15/H21</f>
        <v>4.8343404876015836E-2</v>
      </c>
    </row>
    <row r="16" spans="1:9" x14ac:dyDescent="0.2">
      <c r="A16" s="31" t="s">
        <v>55</v>
      </c>
      <c r="B16" s="1">
        <v>4</v>
      </c>
      <c r="C16" s="58">
        <f>B16/B21</f>
        <v>1.4049877063575693E-3</v>
      </c>
      <c r="D16" s="1">
        <v>3</v>
      </c>
      <c r="E16" s="58">
        <f>D16/D21</f>
        <v>1.5552099533437014E-3</v>
      </c>
      <c r="F16" s="1">
        <v>0</v>
      </c>
      <c r="G16" s="58">
        <f>F16/F21</f>
        <v>0</v>
      </c>
      <c r="H16" s="23">
        <f t="shared" si="0"/>
        <v>7</v>
      </c>
      <c r="I16" s="59">
        <f>H16/H21</f>
        <v>1.4586372160866848E-3</v>
      </c>
    </row>
    <row r="17" spans="1:9" x14ac:dyDescent="0.2">
      <c r="A17" s="31" t="s">
        <v>14</v>
      </c>
      <c r="B17" s="23">
        <v>1949</v>
      </c>
      <c r="C17" s="58">
        <f>B17/B21</f>
        <v>0.68458025992272564</v>
      </c>
      <c r="D17" s="23">
        <v>1320</v>
      </c>
      <c r="E17" s="58">
        <f>D17/D21</f>
        <v>0.68429237947122856</v>
      </c>
      <c r="F17" s="1">
        <v>20</v>
      </c>
      <c r="G17" s="58">
        <f>F17/F21</f>
        <v>0.86956521739130432</v>
      </c>
      <c r="H17" s="23">
        <f t="shared" si="0"/>
        <v>3289</v>
      </c>
      <c r="I17" s="59">
        <f>H17/H21</f>
        <v>0.68535111481558653</v>
      </c>
    </row>
    <row r="18" spans="1:9" x14ac:dyDescent="0.2">
      <c r="A18" s="31" t="s">
        <v>56</v>
      </c>
      <c r="B18" s="23">
        <v>68</v>
      </c>
      <c r="C18" s="58">
        <f>B18/B21</f>
        <v>2.3884791008078679E-2</v>
      </c>
      <c r="D18" s="23">
        <v>28</v>
      </c>
      <c r="E18" s="58">
        <f>D18/D21</f>
        <v>1.4515292897874546E-2</v>
      </c>
      <c r="F18" s="1">
        <v>0</v>
      </c>
      <c r="G18" s="58">
        <f>F18/F21</f>
        <v>0</v>
      </c>
      <c r="H18" s="23">
        <f t="shared" si="0"/>
        <v>96</v>
      </c>
      <c r="I18" s="59">
        <f>H18/H21</f>
        <v>2.0004167534903104E-2</v>
      </c>
    </row>
    <row r="19" spans="1:9" x14ac:dyDescent="0.2">
      <c r="A19" s="31" t="s">
        <v>57</v>
      </c>
      <c r="B19" s="1">
        <v>79</v>
      </c>
      <c r="C19" s="58">
        <f>B19/B21</f>
        <v>2.7748507200561996E-2</v>
      </c>
      <c r="D19" s="1">
        <v>167</v>
      </c>
      <c r="E19" s="58">
        <f>D19/D21</f>
        <v>8.6573354069466049E-2</v>
      </c>
      <c r="F19" s="1">
        <v>2</v>
      </c>
      <c r="G19" s="58">
        <f>F19/F21</f>
        <v>8.6956521739130432E-2</v>
      </c>
      <c r="H19" s="23">
        <f t="shared" si="0"/>
        <v>248</v>
      </c>
      <c r="I19" s="59">
        <f>H19/H21</f>
        <v>5.1677432798499685E-2</v>
      </c>
    </row>
    <row r="20" spans="1:9" x14ac:dyDescent="0.2">
      <c r="A20" s="62" t="s">
        <v>58</v>
      </c>
      <c r="B20" s="26">
        <v>122</v>
      </c>
      <c r="C20" s="58">
        <f>B20/B21</f>
        <v>4.2852125043905863E-2</v>
      </c>
      <c r="D20" s="26">
        <v>59</v>
      </c>
      <c r="E20" s="58">
        <f>D20/D21</f>
        <v>3.0585795749092794E-2</v>
      </c>
      <c r="F20" s="26">
        <v>0</v>
      </c>
      <c r="G20" s="58">
        <f>F20/F21</f>
        <v>0</v>
      </c>
      <c r="H20" s="25">
        <f t="shared" si="0"/>
        <v>181</v>
      </c>
      <c r="I20" s="61">
        <f>H20/H21</f>
        <v>3.7716190873098562E-2</v>
      </c>
    </row>
    <row r="21" spans="1:9" x14ac:dyDescent="0.2">
      <c r="A21" s="32" t="s">
        <v>7</v>
      </c>
      <c r="B21" s="25">
        <f>SUM(B12:B20)</f>
        <v>2847</v>
      </c>
      <c r="C21" s="60">
        <f>SUM(C12:C20)</f>
        <v>1</v>
      </c>
      <c r="D21" s="25">
        <f>SUM(D12:D20)</f>
        <v>1929</v>
      </c>
      <c r="E21" s="60">
        <f>SUM(E12:E20)</f>
        <v>1</v>
      </c>
      <c r="F21" s="26">
        <f>SUM(F12:F20)</f>
        <v>23</v>
      </c>
      <c r="G21" s="60">
        <f>SUM(G12:G19)</f>
        <v>1</v>
      </c>
      <c r="H21" s="25">
        <f>SUM(H12:H20)</f>
        <v>4799</v>
      </c>
      <c r="I21" s="61">
        <f>SUM(I12:I20)</f>
        <v>0.99999999999999989</v>
      </c>
    </row>
    <row r="22" spans="1:9" x14ac:dyDescent="0.2">
      <c r="A22" s="52" t="s">
        <v>16</v>
      </c>
      <c r="B22" s="53"/>
      <c r="C22" s="53"/>
      <c r="D22" s="53"/>
      <c r="E22" s="53"/>
      <c r="F22" s="53"/>
      <c r="G22" s="53"/>
      <c r="H22" s="53"/>
      <c r="I22" s="55"/>
    </row>
    <row r="23" spans="1:9" x14ac:dyDescent="0.2">
      <c r="A23" s="63" t="s">
        <v>17</v>
      </c>
      <c r="B23" s="21">
        <v>6</v>
      </c>
      <c r="C23" s="56">
        <f t="shared" ref="C23:C32" si="1">B23/$B$33</f>
        <v>2.1074815595363539E-3</v>
      </c>
      <c r="D23" s="21">
        <v>0</v>
      </c>
      <c r="E23" s="56">
        <f>D23/D33</f>
        <v>0</v>
      </c>
      <c r="F23" s="21">
        <v>0</v>
      </c>
      <c r="G23" s="56">
        <f>F23/F33</f>
        <v>0</v>
      </c>
      <c r="H23" s="20">
        <f t="shared" ref="H23:H33" si="2">B23+D23+F23</f>
        <v>6</v>
      </c>
      <c r="I23" s="57">
        <f>H23/H33</f>
        <v>1.250260470931444E-3</v>
      </c>
    </row>
    <row r="24" spans="1:9" x14ac:dyDescent="0.2">
      <c r="A24" s="31" t="s">
        <v>18</v>
      </c>
      <c r="B24" s="1">
        <v>370</v>
      </c>
      <c r="C24" s="56">
        <f t="shared" si="1"/>
        <v>0.12996136283807516</v>
      </c>
      <c r="D24" s="1">
        <v>0</v>
      </c>
      <c r="E24" s="58">
        <f>D24/D33</f>
        <v>0</v>
      </c>
      <c r="F24" s="1">
        <v>0</v>
      </c>
      <c r="G24" s="58">
        <f>F24/F33</f>
        <v>0</v>
      </c>
      <c r="H24" s="23">
        <f t="shared" si="2"/>
        <v>370</v>
      </c>
      <c r="I24" s="59">
        <f>H24/H33</f>
        <v>7.7099395707439053E-2</v>
      </c>
    </row>
    <row r="25" spans="1:9" x14ac:dyDescent="0.2">
      <c r="A25" s="31" t="s">
        <v>19</v>
      </c>
      <c r="B25" s="1">
        <v>634</v>
      </c>
      <c r="C25" s="56">
        <f t="shared" si="1"/>
        <v>0.22269055145767475</v>
      </c>
      <c r="D25" s="1">
        <v>18</v>
      </c>
      <c r="E25" s="58">
        <f>D25/D33</f>
        <v>9.3312597200622092E-3</v>
      </c>
      <c r="F25" s="1">
        <v>0</v>
      </c>
      <c r="G25" s="58">
        <f>F25/F33</f>
        <v>0</v>
      </c>
      <c r="H25" s="20">
        <f t="shared" si="2"/>
        <v>652</v>
      </c>
      <c r="I25" s="59">
        <f>H25/H33</f>
        <v>0.13586163784121691</v>
      </c>
    </row>
    <row r="26" spans="1:9" x14ac:dyDescent="0.2">
      <c r="A26" s="31" t="s">
        <v>20</v>
      </c>
      <c r="B26" s="1">
        <v>585</v>
      </c>
      <c r="C26" s="56">
        <f t="shared" si="1"/>
        <v>0.20547945205479451</v>
      </c>
      <c r="D26" s="1">
        <v>389</v>
      </c>
      <c r="E26" s="58">
        <f>D26/D33</f>
        <v>0.20165889061689996</v>
      </c>
      <c r="F26" s="1">
        <v>0</v>
      </c>
      <c r="G26" s="58">
        <f>F26/F33</f>
        <v>0</v>
      </c>
      <c r="H26" s="20">
        <f t="shared" si="2"/>
        <v>974</v>
      </c>
      <c r="I26" s="59">
        <f>H26/H33</f>
        <v>0.20295894978120441</v>
      </c>
    </row>
    <row r="27" spans="1:9" x14ac:dyDescent="0.2">
      <c r="A27" s="31" t="s">
        <v>21</v>
      </c>
      <c r="B27" s="1">
        <v>432</v>
      </c>
      <c r="C27" s="56">
        <f t="shared" si="1"/>
        <v>0.1517386722866175</v>
      </c>
      <c r="D27" s="1">
        <v>530</v>
      </c>
      <c r="E27" s="58">
        <f>D27/D33</f>
        <v>0.27475375842405392</v>
      </c>
      <c r="F27" s="1">
        <v>2</v>
      </c>
      <c r="G27" s="58">
        <f>F27/F33</f>
        <v>8.6956521739130432E-2</v>
      </c>
      <c r="H27" s="20">
        <f t="shared" si="2"/>
        <v>964</v>
      </c>
      <c r="I27" s="59">
        <f>H27/H33</f>
        <v>0.20087518232965201</v>
      </c>
    </row>
    <row r="28" spans="1:9" x14ac:dyDescent="0.2">
      <c r="A28" s="31" t="s">
        <v>22</v>
      </c>
      <c r="B28" s="1">
        <v>321</v>
      </c>
      <c r="C28" s="56">
        <f t="shared" si="1"/>
        <v>0.11275026343519494</v>
      </c>
      <c r="D28" s="1">
        <v>330</v>
      </c>
      <c r="E28" s="58">
        <f>D28/D33</f>
        <v>0.17107309486780714</v>
      </c>
      <c r="F28" s="1">
        <v>6</v>
      </c>
      <c r="G28" s="58">
        <f>F28/F33</f>
        <v>0.2608695652173913</v>
      </c>
      <c r="H28" s="20">
        <f t="shared" si="2"/>
        <v>657</v>
      </c>
      <c r="I28" s="59">
        <f>H28/H33</f>
        <v>0.13690352156699312</v>
      </c>
    </row>
    <row r="29" spans="1:9" x14ac:dyDescent="0.2">
      <c r="A29" s="31" t="s">
        <v>23</v>
      </c>
      <c r="B29" s="1">
        <v>187</v>
      </c>
      <c r="C29" s="56">
        <f t="shared" si="1"/>
        <v>6.5683175272216371E-2</v>
      </c>
      <c r="D29" s="1">
        <v>238</v>
      </c>
      <c r="E29" s="58">
        <f>D29/D33</f>
        <v>0.12337998963193364</v>
      </c>
      <c r="F29" s="1">
        <v>3</v>
      </c>
      <c r="G29" s="58">
        <f>F29/F33</f>
        <v>0.13043478260869565</v>
      </c>
      <c r="H29" s="20">
        <f t="shared" si="2"/>
        <v>428</v>
      </c>
      <c r="I29" s="59">
        <f>H29/H33</f>
        <v>8.9185246926443015E-2</v>
      </c>
    </row>
    <row r="30" spans="1:9" x14ac:dyDescent="0.2">
      <c r="A30" s="31" t="s">
        <v>24</v>
      </c>
      <c r="B30" s="1">
        <v>209</v>
      </c>
      <c r="C30" s="56">
        <f t="shared" si="1"/>
        <v>7.3410607657183005E-2</v>
      </c>
      <c r="D30" s="1">
        <v>272</v>
      </c>
      <c r="E30" s="58">
        <f>D30/D33</f>
        <v>0.1410057024364956</v>
      </c>
      <c r="F30" s="1">
        <v>8</v>
      </c>
      <c r="G30" s="58">
        <f>F30/F33</f>
        <v>0.34782608695652173</v>
      </c>
      <c r="H30" s="20">
        <f t="shared" si="2"/>
        <v>489</v>
      </c>
      <c r="I30" s="59">
        <f>H30/H33</f>
        <v>0.1018962283809127</v>
      </c>
    </row>
    <row r="31" spans="1:9" x14ac:dyDescent="0.2">
      <c r="A31" s="31" t="s">
        <v>25</v>
      </c>
      <c r="B31" s="1">
        <v>100</v>
      </c>
      <c r="C31" s="56">
        <f t="shared" si="1"/>
        <v>3.5124692658939236E-2</v>
      </c>
      <c r="D31" s="1">
        <v>137</v>
      </c>
      <c r="E31" s="58">
        <f>D31/D33</f>
        <v>7.1021254536029033E-2</v>
      </c>
      <c r="F31" s="1">
        <v>4</v>
      </c>
      <c r="G31" s="58">
        <f>F31/F33</f>
        <v>0.17391304347826086</v>
      </c>
      <c r="H31" s="20">
        <f t="shared" si="2"/>
        <v>241</v>
      </c>
      <c r="I31" s="59">
        <f>H31/H33</f>
        <v>5.0218795582413003E-2</v>
      </c>
    </row>
    <row r="32" spans="1:9" x14ac:dyDescent="0.2">
      <c r="A32" s="31" t="s">
        <v>26</v>
      </c>
      <c r="B32" s="1">
        <v>3</v>
      </c>
      <c r="C32" s="56">
        <f t="shared" si="1"/>
        <v>1.053740779768177E-3</v>
      </c>
      <c r="D32" s="1">
        <v>15</v>
      </c>
      <c r="E32" s="58">
        <f>D32/D33</f>
        <v>7.7760497667185074E-3</v>
      </c>
      <c r="F32" s="1">
        <v>0</v>
      </c>
      <c r="G32" s="58">
        <f>F32/F33</f>
        <v>0</v>
      </c>
      <c r="H32" s="20">
        <f t="shared" si="2"/>
        <v>18</v>
      </c>
      <c r="I32" s="59">
        <f>H32/H33</f>
        <v>3.750781412794332E-3</v>
      </c>
    </row>
    <row r="33" spans="1:10" x14ac:dyDescent="0.2">
      <c r="A33" s="32" t="s">
        <v>7</v>
      </c>
      <c r="B33" s="25">
        <f t="shared" ref="B33:G33" si="3">SUM(B23:B32)</f>
        <v>2847</v>
      </c>
      <c r="C33" s="64">
        <f t="shared" si="3"/>
        <v>1</v>
      </c>
      <c r="D33" s="25">
        <f t="shared" si="3"/>
        <v>1929</v>
      </c>
      <c r="E33" s="64">
        <f t="shared" si="3"/>
        <v>1</v>
      </c>
      <c r="F33" s="25">
        <f t="shared" si="3"/>
        <v>23</v>
      </c>
      <c r="G33" s="60">
        <f t="shared" si="3"/>
        <v>1</v>
      </c>
      <c r="H33" s="20">
        <f t="shared" si="2"/>
        <v>4799</v>
      </c>
      <c r="I33" s="61">
        <f>SUM(I23:I32)</f>
        <v>1</v>
      </c>
      <c r="J33" s="19"/>
    </row>
    <row r="34" spans="1:10" x14ac:dyDescent="0.2">
      <c r="A34" s="52" t="s">
        <v>27</v>
      </c>
      <c r="B34" s="53"/>
      <c r="C34" s="53"/>
      <c r="D34" s="53"/>
      <c r="E34" s="53"/>
      <c r="F34" s="54"/>
      <c r="G34" s="53"/>
      <c r="H34" s="53"/>
      <c r="I34" s="55"/>
    </row>
    <row r="35" spans="1:10" x14ac:dyDescent="0.2">
      <c r="A35" s="30" t="s">
        <v>28</v>
      </c>
      <c r="B35" s="85">
        <v>27.46</v>
      </c>
      <c r="C35" s="86"/>
      <c r="D35" s="85">
        <v>33.340000000000003</v>
      </c>
      <c r="E35" s="86"/>
      <c r="F35" s="85">
        <v>40.54</v>
      </c>
      <c r="G35" s="86"/>
      <c r="H35" s="85">
        <v>29.89</v>
      </c>
      <c r="I35" s="87"/>
    </row>
    <row r="36" spans="1:10" x14ac:dyDescent="0.2">
      <c r="A36" s="33" t="s">
        <v>29</v>
      </c>
      <c r="B36" s="94">
        <v>9.07</v>
      </c>
      <c r="C36" s="95"/>
      <c r="D36" s="94">
        <v>9.81</v>
      </c>
      <c r="E36" s="95"/>
      <c r="F36" s="94">
        <v>8.3699999999999992</v>
      </c>
      <c r="G36" s="95"/>
      <c r="H36" s="94">
        <v>9.83</v>
      </c>
      <c r="I36" s="96"/>
    </row>
    <row r="37" spans="1:10" x14ac:dyDescent="0.2">
      <c r="A37" s="52" t="s">
        <v>59</v>
      </c>
      <c r="B37" s="53"/>
      <c r="C37" s="53"/>
      <c r="D37" s="53"/>
      <c r="E37" s="53"/>
      <c r="F37" s="54"/>
      <c r="G37" s="53"/>
      <c r="H37" s="53"/>
      <c r="I37" s="55"/>
    </row>
    <row r="38" spans="1:10" x14ac:dyDescent="0.2">
      <c r="A38" s="31" t="s">
        <v>38</v>
      </c>
      <c r="B38" s="23">
        <v>2447</v>
      </c>
      <c r="C38" s="58">
        <f>B38/B41</f>
        <v>0.85950122936424311</v>
      </c>
      <c r="D38" s="23">
        <v>1445</v>
      </c>
      <c r="E38" s="58">
        <f>D38/D41</f>
        <v>0.74909279419388286</v>
      </c>
      <c r="F38" s="1">
        <v>21</v>
      </c>
      <c r="G38" s="58">
        <f>F38/F41</f>
        <v>0.91304347826086951</v>
      </c>
      <c r="H38" s="23">
        <f>B38+D38+F38</f>
        <v>3913</v>
      </c>
      <c r="I38" s="59">
        <f>H38/H41</f>
        <v>0.81537820379245673</v>
      </c>
    </row>
    <row r="39" spans="1:10" x14ac:dyDescent="0.2">
      <c r="A39" s="31" t="s">
        <v>39</v>
      </c>
      <c r="B39" s="23">
        <v>77</v>
      </c>
      <c r="C39" s="58">
        <f>B39/B41</f>
        <v>2.704601334738321E-2</v>
      </c>
      <c r="D39" s="23">
        <v>161</v>
      </c>
      <c r="E39" s="58">
        <f>D39/D41</f>
        <v>8.346293416277864E-2</v>
      </c>
      <c r="F39" s="1">
        <v>2</v>
      </c>
      <c r="G39" s="58">
        <f>F39/F41</f>
        <v>8.6956521739130432E-2</v>
      </c>
      <c r="H39" s="23">
        <f>B39+D39+F39</f>
        <v>240</v>
      </c>
      <c r="I39" s="59">
        <f>H39/H41</f>
        <v>5.0010418837257764E-2</v>
      </c>
    </row>
    <row r="40" spans="1:10" x14ac:dyDescent="0.2">
      <c r="A40" s="31" t="s">
        <v>40</v>
      </c>
      <c r="B40" s="1">
        <v>323</v>
      </c>
      <c r="C40" s="58">
        <f>B40/B41</f>
        <v>0.11345275728837373</v>
      </c>
      <c r="D40" s="1">
        <v>323</v>
      </c>
      <c r="E40" s="58">
        <f>D40/D41</f>
        <v>0.16744427164333853</v>
      </c>
      <c r="F40" s="1">
        <v>0</v>
      </c>
      <c r="G40" s="58">
        <f>F40/F41</f>
        <v>0</v>
      </c>
      <c r="H40" s="23">
        <f>B40+D40+F40</f>
        <v>646</v>
      </c>
      <c r="I40" s="59">
        <f>H40/H41</f>
        <v>0.13461137737028547</v>
      </c>
    </row>
    <row r="41" spans="1:10" x14ac:dyDescent="0.2">
      <c r="A41" s="32" t="s">
        <v>7</v>
      </c>
      <c r="B41" s="25">
        <f t="shared" ref="B41:I41" si="4">SUM(B38:B40)</f>
        <v>2847</v>
      </c>
      <c r="C41" s="60">
        <f t="shared" si="4"/>
        <v>1</v>
      </c>
      <c r="D41" s="25">
        <f t="shared" si="4"/>
        <v>1929</v>
      </c>
      <c r="E41" s="60">
        <f t="shared" si="4"/>
        <v>1</v>
      </c>
      <c r="F41" s="26">
        <f t="shared" si="4"/>
        <v>23</v>
      </c>
      <c r="G41" s="60">
        <f t="shared" si="4"/>
        <v>1</v>
      </c>
      <c r="H41" s="25">
        <f t="shared" si="4"/>
        <v>4799</v>
      </c>
      <c r="I41" s="61">
        <f t="shared" si="4"/>
        <v>1</v>
      </c>
    </row>
    <row r="42" spans="1:10" x14ac:dyDescent="0.2">
      <c r="A42" s="52" t="s">
        <v>60</v>
      </c>
      <c r="B42" s="53"/>
      <c r="C42" s="53"/>
      <c r="D42" s="53"/>
      <c r="E42" s="53"/>
      <c r="F42" s="54"/>
      <c r="G42" s="53"/>
      <c r="H42" s="53"/>
      <c r="I42" s="55"/>
    </row>
    <row r="43" spans="1:10" x14ac:dyDescent="0.2">
      <c r="A43" s="30" t="s">
        <v>31</v>
      </c>
      <c r="B43" s="20">
        <v>1783</v>
      </c>
      <c r="C43" s="65">
        <f>B43/B45</f>
        <v>0.62627327010888656</v>
      </c>
      <c r="D43" s="21">
        <v>444</v>
      </c>
      <c r="E43" s="65">
        <f>D43/D45</f>
        <v>0.23017107309486781</v>
      </c>
      <c r="F43" s="21">
        <v>1</v>
      </c>
      <c r="G43" s="65">
        <f>F43/F45</f>
        <v>4.3478260869565216E-2</v>
      </c>
      <c r="H43" s="20">
        <f>B43+D43+F43</f>
        <v>2228</v>
      </c>
      <c r="I43" s="57">
        <f>H43/H45</f>
        <v>0.4642633882058762</v>
      </c>
    </row>
    <row r="44" spans="1:10" x14ac:dyDescent="0.2">
      <c r="A44" s="31" t="s">
        <v>32</v>
      </c>
      <c r="B44" s="23">
        <v>1064</v>
      </c>
      <c r="C44" s="58">
        <f>B44/B45</f>
        <v>0.37372672989111344</v>
      </c>
      <c r="D44" s="23">
        <v>1485</v>
      </c>
      <c r="E44" s="58">
        <f>D44/D45</f>
        <v>0.76982892690513216</v>
      </c>
      <c r="F44" s="1">
        <v>22</v>
      </c>
      <c r="G44" s="58">
        <f>F44/F45</f>
        <v>0.95652173913043481</v>
      </c>
      <c r="H44" s="20">
        <f>B44+D44+F44</f>
        <v>2571</v>
      </c>
      <c r="I44" s="59">
        <f>H44/H45</f>
        <v>0.5357366117941238</v>
      </c>
    </row>
    <row r="45" spans="1:10" x14ac:dyDescent="0.2">
      <c r="A45" s="32" t="s">
        <v>7</v>
      </c>
      <c r="B45" s="25">
        <f t="shared" ref="B45:G45" si="5">SUM(B43:B44)</f>
        <v>2847</v>
      </c>
      <c r="C45" s="66">
        <f t="shared" si="5"/>
        <v>1</v>
      </c>
      <c r="D45" s="25">
        <f t="shared" si="5"/>
        <v>1929</v>
      </c>
      <c r="E45" s="66">
        <f t="shared" si="5"/>
        <v>1</v>
      </c>
      <c r="F45" s="25">
        <f t="shared" si="5"/>
        <v>23</v>
      </c>
      <c r="G45" s="66">
        <f t="shared" si="5"/>
        <v>1</v>
      </c>
      <c r="H45" s="20">
        <f>B45+D45+F45</f>
        <v>4799</v>
      </c>
      <c r="I45" s="67">
        <f>SUM(I43:I44)</f>
        <v>1</v>
      </c>
    </row>
    <row r="46" spans="1:10" ht="12.75" customHeight="1" x14ac:dyDescent="0.2">
      <c r="A46" s="52" t="s">
        <v>61</v>
      </c>
      <c r="B46" s="53"/>
      <c r="C46" s="53"/>
      <c r="D46" s="53"/>
      <c r="E46" s="53"/>
      <c r="F46" s="54"/>
      <c r="G46" s="53"/>
      <c r="H46" s="53"/>
      <c r="I46" s="55"/>
    </row>
    <row r="47" spans="1:10" ht="12.75" customHeight="1" x14ac:dyDescent="0.2">
      <c r="A47" s="30" t="s">
        <v>47</v>
      </c>
      <c r="B47" s="20">
        <v>707</v>
      </c>
      <c r="C47" s="65">
        <f>B47/B49</f>
        <v>0.24833157709870038</v>
      </c>
      <c r="D47" s="21">
        <v>787</v>
      </c>
      <c r="E47" s="65">
        <f>D47/D49</f>
        <v>0.40798341109383102</v>
      </c>
      <c r="F47" s="21">
        <v>0</v>
      </c>
      <c r="G47" s="65">
        <f>F47/F49</f>
        <v>0</v>
      </c>
      <c r="H47" s="20">
        <f>B47+D47+F47</f>
        <v>1494</v>
      </c>
      <c r="I47" s="57">
        <f>H47/H49</f>
        <v>0.31131485726192959</v>
      </c>
    </row>
    <row r="48" spans="1:10" ht="12.75" customHeight="1" x14ac:dyDescent="0.2">
      <c r="A48" s="31" t="s">
        <v>48</v>
      </c>
      <c r="B48" s="23">
        <v>2140</v>
      </c>
      <c r="C48" s="58">
        <f>B48/B49</f>
        <v>0.75166842290129965</v>
      </c>
      <c r="D48" s="23">
        <v>1142</v>
      </c>
      <c r="E48" s="58">
        <f>D48/D49</f>
        <v>0.59201658890616904</v>
      </c>
      <c r="F48" s="1">
        <v>23</v>
      </c>
      <c r="G48" s="58">
        <f>F48/F49</f>
        <v>1</v>
      </c>
      <c r="H48" s="20">
        <f>B48+D48+F48</f>
        <v>3305</v>
      </c>
      <c r="I48" s="59">
        <f>H48/H49</f>
        <v>0.68868514273807047</v>
      </c>
    </row>
    <row r="49" spans="1:9" ht="12.75" customHeight="1" x14ac:dyDescent="0.2">
      <c r="A49" s="32" t="s">
        <v>7</v>
      </c>
      <c r="B49" s="25">
        <f t="shared" ref="B49:G49" si="6">SUM(B47:B48)</f>
        <v>2847</v>
      </c>
      <c r="C49" s="66">
        <f t="shared" si="6"/>
        <v>1</v>
      </c>
      <c r="D49" s="25">
        <f t="shared" si="6"/>
        <v>1929</v>
      </c>
      <c r="E49" s="66">
        <f t="shared" si="6"/>
        <v>1</v>
      </c>
      <c r="F49" s="25">
        <f t="shared" si="6"/>
        <v>23</v>
      </c>
      <c r="G49" s="66">
        <f t="shared" si="6"/>
        <v>1</v>
      </c>
      <c r="H49" s="20">
        <f>B49+D49+F49</f>
        <v>4799</v>
      </c>
      <c r="I49" s="61">
        <f>SUM(I47:I48)</f>
        <v>1</v>
      </c>
    </row>
    <row r="50" spans="1:9" ht="12.75" customHeight="1" x14ac:dyDescent="0.2">
      <c r="A50" s="52" t="s">
        <v>34</v>
      </c>
      <c r="B50" s="69"/>
      <c r="C50" s="69"/>
      <c r="D50" s="69"/>
      <c r="E50" s="69"/>
      <c r="F50" s="70"/>
      <c r="G50" s="69"/>
      <c r="H50" s="69"/>
      <c r="I50" s="71"/>
    </row>
    <row r="51" spans="1:9" ht="12.75" customHeight="1" x14ac:dyDescent="0.2">
      <c r="A51" s="72" t="s">
        <v>33</v>
      </c>
      <c r="B51" s="117">
        <v>2157.6</v>
      </c>
      <c r="C51" s="118"/>
      <c r="D51" s="119">
        <v>1105.3</v>
      </c>
      <c r="E51" s="120"/>
      <c r="F51" s="117">
        <v>9.5</v>
      </c>
      <c r="G51" s="118"/>
      <c r="H51" s="119">
        <v>3272.4</v>
      </c>
      <c r="I51" s="121"/>
    </row>
    <row r="52" spans="1:9" x14ac:dyDescent="0.2">
      <c r="A52" s="52" t="s">
        <v>66</v>
      </c>
      <c r="B52" s="53"/>
      <c r="C52" s="53"/>
      <c r="D52" s="53"/>
      <c r="E52" s="53"/>
      <c r="F52" s="54"/>
      <c r="G52" s="53"/>
      <c r="H52" s="53"/>
      <c r="I52" s="55"/>
    </row>
    <row r="53" spans="1:9" x14ac:dyDescent="0.2">
      <c r="A53" s="73" t="s">
        <v>64</v>
      </c>
      <c r="B53" s="20">
        <v>2762</v>
      </c>
      <c r="C53" s="65">
        <f>B53/B55</f>
        <v>0.97014401123990168</v>
      </c>
      <c r="D53" s="20">
        <v>1752</v>
      </c>
      <c r="E53" s="65">
        <f>D53/D55</f>
        <v>0.90824261275272167</v>
      </c>
      <c r="F53" s="21">
        <v>23</v>
      </c>
      <c r="G53" s="65">
        <f>F53/F55</f>
        <v>1</v>
      </c>
      <c r="H53" s="20">
        <f>B53+D53+F53</f>
        <v>4537</v>
      </c>
      <c r="I53" s="57">
        <f>H53/H55</f>
        <v>0.94540529276932694</v>
      </c>
    </row>
    <row r="54" spans="1:9" x14ac:dyDescent="0.2">
      <c r="A54" s="74" t="s">
        <v>65</v>
      </c>
      <c r="B54" s="23">
        <v>85</v>
      </c>
      <c r="C54" s="58">
        <f>B54/B55</f>
        <v>2.9855988760098349E-2</v>
      </c>
      <c r="D54" s="23">
        <v>177</v>
      </c>
      <c r="E54" s="58">
        <f>D54/D55</f>
        <v>9.1757387247278388E-2</v>
      </c>
      <c r="F54" s="1">
        <v>0</v>
      </c>
      <c r="G54" s="58">
        <f>F54/F55</f>
        <v>0</v>
      </c>
      <c r="H54" s="20">
        <f>B54+D54+F54</f>
        <v>262</v>
      </c>
      <c r="I54" s="59">
        <f>H54/H55</f>
        <v>5.4594707230673056E-2</v>
      </c>
    </row>
    <row r="55" spans="1:9" ht="13.5" thickBot="1" x14ac:dyDescent="0.25">
      <c r="A55" s="75" t="s">
        <v>7</v>
      </c>
      <c r="B55" s="76">
        <f t="shared" ref="B55:G55" si="7">SUM(B53:B54)</f>
        <v>2847</v>
      </c>
      <c r="C55" s="77">
        <f t="shared" si="7"/>
        <v>1</v>
      </c>
      <c r="D55" s="76">
        <f t="shared" si="7"/>
        <v>1929</v>
      </c>
      <c r="E55" s="77">
        <f t="shared" si="7"/>
        <v>1</v>
      </c>
      <c r="F55" s="76">
        <f t="shared" si="7"/>
        <v>23</v>
      </c>
      <c r="G55" s="77">
        <f t="shared" si="7"/>
        <v>1</v>
      </c>
      <c r="H55" s="76">
        <f>B55+D55+F55</f>
        <v>4799</v>
      </c>
      <c r="I55" s="78">
        <f>SUM(I53:I54)</f>
        <v>1</v>
      </c>
    </row>
    <row r="56" spans="1:9" ht="15" customHeight="1" thickTop="1" x14ac:dyDescent="0.2"/>
    <row r="57" spans="1:9" ht="15" customHeight="1" x14ac:dyDescent="0.2">
      <c r="A57" s="81" t="s">
        <v>77</v>
      </c>
      <c r="B57" s="81"/>
      <c r="C57" s="81"/>
      <c r="D57" s="81"/>
      <c r="E57" s="81"/>
      <c r="F57" s="82"/>
      <c r="G57" s="81"/>
      <c r="H57" s="81"/>
      <c r="I57" s="81"/>
    </row>
    <row r="58" spans="1:9" ht="37.9" customHeight="1" x14ac:dyDescent="0.2">
      <c r="A58" s="105" t="s">
        <v>78</v>
      </c>
      <c r="B58" s="105"/>
      <c r="C58" s="105"/>
      <c r="D58" s="105"/>
      <c r="E58" s="105"/>
      <c r="F58" s="105"/>
      <c r="G58" s="105"/>
      <c r="H58" s="105"/>
      <c r="I58" s="105"/>
    </row>
    <row r="59" spans="1:9" ht="28.15" hidden="1" customHeight="1" x14ac:dyDescent="0.2">
      <c r="A59" s="97" t="s">
        <v>79</v>
      </c>
      <c r="B59" s="97"/>
      <c r="C59" s="97"/>
      <c r="D59" s="97"/>
      <c r="E59" s="97"/>
      <c r="F59" s="97"/>
      <c r="G59" s="97"/>
      <c r="H59" s="97"/>
      <c r="I59" s="97"/>
    </row>
    <row r="60" spans="1:9" ht="16.149999999999999" customHeight="1" x14ac:dyDescent="0.2">
      <c r="A60" s="93" t="s">
        <v>36</v>
      </c>
      <c r="B60" s="93"/>
      <c r="C60" s="93"/>
      <c r="D60" s="93"/>
      <c r="E60" s="93"/>
      <c r="F60" s="93"/>
      <c r="G60" s="93"/>
      <c r="H60" s="93"/>
      <c r="I60" s="93"/>
    </row>
    <row r="61" spans="1:9" x14ac:dyDescent="0.2">
      <c r="G61" s="106"/>
      <c r="H61" s="107"/>
      <c r="I61" s="107"/>
    </row>
    <row r="62" spans="1:9" x14ac:dyDescent="0.2">
      <c r="G62" s="107"/>
      <c r="H62" s="107"/>
      <c r="I62" s="107"/>
    </row>
  </sheetData>
  <mergeCells count="23">
    <mergeCell ref="A2:I2"/>
    <mergeCell ref="A3:I3"/>
    <mergeCell ref="B5:C5"/>
    <mergeCell ref="D5:E5"/>
    <mergeCell ref="F5:G5"/>
    <mergeCell ref="H5:I5"/>
    <mergeCell ref="B35:C35"/>
    <mergeCell ref="D35:E35"/>
    <mergeCell ref="F35:G35"/>
    <mergeCell ref="H35:I35"/>
    <mergeCell ref="B36:C36"/>
    <mergeCell ref="D36:E36"/>
    <mergeCell ref="F36:G36"/>
    <mergeCell ref="H36:I36"/>
    <mergeCell ref="A59:I59"/>
    <mergeCell ref="G61:I61"/>
    <mergeCell ref="G62:I62"/>
    <mergeCell ref="B51:C51"/>
    <mergeCell ref="D51:E51"/>
    <mergeCell ref="F51:G51"/>
    <mergeCell ref="H51:I51"/>
    <mergeCell ref="A58:I58"/>
    <mergeCell ref="A60:I60"/>
  </mergeCells>
  <pageMargins left="0.7" right="0.45" top="0.75" bottom="0.5" header="0.3" footer="0.3"/>
  <pageSetup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2"/>
  <sheetViews>
    <sheetView topLeftCell="A16" zoomScaleNormal="100" workbookViewId="0">
      <selection activeCell="A59" sqref="A59:XFD59"/>
    </sheetView>
  </sheetViews>
  <sheetFormatPr defaultRowHeight="12.75" x14ac:dyDescent="0.2"/>
  <cols>
    <col min="1" max="1" width="31.7109375" customWidth="1"/>
    <col min="2" max="3" width="7.5703125" customWidth="1"/>
    <col min="4" max="4" width="6.7109375" customWidth="1"/>
    <col min="6" max="6" width="6.7109375" style="2" customWidth="1"/>
    <col min="8" max="8" width="7.28515625" customWidth="1"/>
    <col min="9" max="9" width="8" customWidth="1"/>
  </cols>
  <sheetData>
    <row r="2" spans="1:9" ht="15.75" x14ac:dyDescent="0.25">
      <c r="A2" s="88" t="s">
        <v>69</v>
      </c>
      <c r="B2" s="88"/>
      <c r="C2" s="88"/>
      <c r="D2" s="88"/>
      <c r="E2" s="88"/>
      <c r="F2" s="88"/>
      <c r="G2" s="88"/>
      <c r="H2" s="88"/>
      <c r="I2" s="88"/>
    </row>
    <row r="3" spans="1:9" ht="15.75" x14ac:dyDescent="0.25">
      <c r="A3" s="88" t="s">
        <v>68</v>
      </c>
      <c r="B3" s="88"/>
      <c r="C3" s="88"/>
      <c r="D3" s="88"/>
      <c r="E3" s="88"/>
      <c r="F3" s="88"/>
      <c r="G3" s="88"/>
      <c r="H3" s="88"/>
      <c r="I3" s="88"/>
    </row>
    <row r="4" spans="1:9" ht="13.5" thickBot="1" x14ac:dyDescent="0.25"/>
    <row r="5" spans="1:9" ht="13.5" thickTop="1" x14ac:dyDescent="0.2">
      <c r="A5" s="46"/>
      <c r="B5" s="113" t="s">
        <v>0</v>
      </c>
      <c r="C5" s="114"/>
      <c r="D5" s="115" t="s">
        <v>43</v>
      </c>
      <c r="E5" s="114"/>
      <c r="F5" s="113" t="s">
        <v>3</v>
      </c>
      <c r="G5" s="114"/>
      <c r="H5" s="113" t="s">
        <v>37</v>
      </c>
      <c r="I5" s="116"/>
    </row>
    <row r="6" spans="1:9" x14ac:dyDescent="0.2">
      <c r="A6" s="47"/>
      <c r="B6" s="48" t="s">
        <v>1</v>
      </c>
      <c r="C6" s="49" t="s">
        <v>2</v>
      </c>
      <c r="D6" s="48" t="s">
        <v>1</v>
      </c>
      <c r="E6" s="49" t="s">
        <v>2</v>
      </c>
      <c r="F6" s="50" t="s">
        <v>1</v>
      </c>
      <c r="G6" s="49" t="s">
        <v>2</v>
      </c>
      <c r="H6" s="48" t="s">
        <v>1</v>
      </c>
      <c r="I6" s="51" t="s">
        <v>2</v>
      </c>
    </row>
    <row r="7" spans="1:9" x14ac:dyDescent="0.2">
      <c r="A7" s="52" t="s">
        <v>4</v>
      </c>
      <c r="B7" s="53"/>
      <c r="C7" s="53"/>
      <c r="D7" s="53"/>
      <c r="E7" s="53"/>
      <c r="F7" s="54"/>
      <c r="G7" s="53"/>
      <c r="H7" s="53"/>
      <c r="I7" s="55"/>
    </row>
    <row r="8" spans="1:9" x14ac:dyDescent="0.2">
      <c r="A8" s="30" t="s">
        <v>5</v>
      </c>
      <c r="B8" s="20">
        <v>1426</v>
      </c>
      <c r="C8" s="56">
        <f>B8/B10</f>
        <v>0.49703729522481699</v>
      </c>
      <c r="D8" s="20">
        <v>1086</v>
      </c>
      <c r="E8" s="56">
        <f>D8/D10</f>
        <v>0.52086330935251801</v>
      </c>
      <c r="F8" s="21">
        <v>12</v>
      </c>
      <c r="G8" s="56">
        <f>F8/F10</f>
        <v>0.46153846153846156</v>
      </c>
      <c r="H8" s="20">
        <f>B8+D8+F8</f>
        <v>2524</v>
      </c>
      <c r="I8" s="57">
        <f>H8/H10</f>
        <v>0.50682730923694774</v>
      </c>
    </row>
    <row r="9" spans="1:9" x14ac:dyDescent="0.2">
      <c r="A9" s="31" t="s">
        <v>6</v>
      </c>
      <c r="B9" s="23">
        <v>1443</v>
      </c>
      <c r="C9" s="58">
        <f>B9/B10</f>
        <v>0.50296270477518301</v>
      </c>
      <c r="D9" s="23">
        <v>999</v>
      </c>
      <c r="E9" s="58">
        <f>D9/D10</f>
        <v>0.47913669064748199</v>
      </c>
      <c r="F9" s="1">
        <v>14</v>
      </c>
      <c r="G9" s="58">
        <f>F9/F10</f>
        <v>0.53846153846153844</v>
      </c>
      <c r="H9" s="23">
        <f>B9+D9+F9</f>
        <v>2456</v>
      </c>
      <c r="I9" s="59">
        <f>H9/H10</f>
        <v>0.4931726907630522</v>
      </c>
    </row>
    <row r="10" spans="1:9" x14ac:dyDescent="0.2">
      <c r="A10" s="32" t="s">
        <v>7</v>
      </c>
      <c r="B10" s="25">
        <f>SUM(B8:B9)</f>
        <v>2869</v>
      </c>
      <c r="C10" s="60">
        <f>SUM(C8:C9)</f>
        <v>1</v>
      </c>
      <c r="D10" s="25">
        <f>D8+D9</f>
        <v>2085</v>
      </c>
      <c r="E10" s="60">
        <f>SUM(E8:E9)</f>
        <v>1</v>
      </c>
      <c r="F10" s="26">
        <f>SUM(F8:F9)</f>
        <v>26</v>
      </c>
      <c r="G10" s="60">
        <f>SUM(G8:G9)</f>
        <v>1</v>
      </c>
      <c r="H10" s="25">
        <f>B10+D10+F10</f>
        <v>4980</v>
      </c>
      <c r="I10" s="61">
        <f>SUM(I8:I9)</f>
        <v>1</v>
      </c>
    </row>
    <row r="11" spans="1:9" x14ac:dyDescent="0.2">
      <c r="A11" s="52" t="s">
        <v>8</v>
      </c>
      <c r="B11" s="53"/>
      <c r="C11" s="53"/>
      <c r="D11" s="53"/>
      <c r="E11" s="53"/>
      <c r="F11" s="53"/>
      <c r="G11" s="53"/>
      <c r="H11" s="53"/>
      <c r="I11" s="55"/>
    </row>
    <row r="12" spans="1:9" x14ac:dyDescent="0.2">
      <c r="A12" s="30" t="s">
        <v>52</v>
      </c>
      <c r="B12" s="21">
        <v>2</v>
      </c>
      <c r="C12" s="56">
        <f>B12/B21</f>
        <v>6.9710700592540956E-4</v>
      </c>
      <c r="D12" s="21">
        <v>4</v>
      </c>
      <c r="E12" s="56">
        <f>D12/D21</f>
        <v>1.9184652278177458E-3</v>
      </c>
      <c r="F12" s="21">
        <v>0</v>
      </c>
      <c r="G12" s="56">
        <f>F12/F21</f>
        <v>0</v>
      </c>
      <c r="H12" s="20">
        <f t="shared" ref="H12:H20" si="0">B12+D12+F12</f>
        <v>6</v>
      </c>
      <c r="I12" s="57">
        <f>H12/H21</f>
        <v>1.2048192771084338E-3</v>
      </c>
    </row>
    <row r="13" spans="1:9" x14ac:dyDescent="0.2">
      <c r="A13" s="31" t="s">
        <v>12</v>
      </c>
      <c r="B13" s="1">
        <v>111</v>
      </c>
      <c r="C13" s="58">
        <f>B13/B21</f>
        <v>3.868943882886023E-2</v>
      </c>
      <c r="D13" s="1">
        <v>88</v>
      </c>
      <c r="E13" s="58">
        <f>D13/D21</f>
        <v>4.220623501199041E-2</v>
      </c>
      <c r="F13" s="1">
        <v>0</v>
      </c>
      <c r="G13" s="58">
        <f>F13/F21</f>
        <v>0</v>
      </c>
      <c r="H13" s="23">
        <f t="shared" si="0"/>
        <v>199</v>
      </c>
      <c r="I13" s="59">
        <f>H13/H21</f>
        <v>3.9959839357429722E-2</v>
      </c>
    </row>
    <row r="14" spans="1:9" x14ac:dyDescent="0.2">
      <c r="A14" s="31" t="s">
        <v>53</v>
      </c>
      <c r="B14" s="1">
        <v>375</v>
      </c>
      <c r="C14" s="58">
        <f>B14/B21</f>
        <v>0.13070756361101429</v>
      </c>
      <c r="D14" s="1">
        <v>178</v>
      </c>
      <c r="E14" s="58">
        <f>D14/D21</f>
        <v>8.5371702637889693E-2</v>
      </c>
      <c r="F14" s="1">
        <v>7</v>
      </c>
      <c r="G14" s="58">
        <f>F14/F21</f>
        <v>0.26923076923076922</v>
      </c>
      <c r="H14" s="23">
        <f t="shared" si="0"/>
        <v>560</v>
      </c>
      <c r="I14" s="59">
        <f>H14/H21</f>
        <v>0.11244979919678715</v>
      </c>
    </row>
    <row r="15" spans="1:9" x14ac:dyDescent="0.2">
      <c r="A15" s="31" t="s">
        <v>54</v>
      </c>
      <c r="B15" s="1">
        <v>162</v>
      </c>
      <c r="C15" s="58">
        <f>B15/B21</f>
        <v>5.6465667479958175E-2</v>
      </c>
      <c r="D15" s="1">
        <v>71</v>
      </c>
      <c r="E15" s="58">
        <f>D15/D21</f>
        <v>3.4052757793764987E-2</v>
      </c>
      <c r="F15" s="1">
        <v>0</v>
      </c>
      <c r="G15" s="58">
        <f>F15/F21</f>
        <v>0</v>
      </c>
      <c r="H15" s="23">
        <f t="shared" si="0"/>
        <v>233</v>
      </c>
      <c r="I15" s="59">
        <f>H15/H21</f>
        <v>4.6787148594377513E-2</v>
      </c>
    </row>
    <row r="16" spans="1:9" x14ac:dyDescent="0.2">
      <c r="A16" s="31" t="s">
        <v>55</v>
      </c>
      <c r="B16" s="1">
        <v>3</v>
      </c>
      <c r="C16" s="58">
        <f>B16/B21</f>
        <v>1.0456605088881143E-3</v>
      </c>
      <c r="D16" s="1">
        <v>4</v>
      </c>
      <c r="E16" s="58">
        <f>D16/D21</f>
        <v>1.9184652278177458E-3</v>
      </c>
      <c r="F16" s="1">
        <v>0</v>
      </c>
      <c r="G16" s="58">
        <f>F16/F21</f>
        <v>0</v>
      </c>
      <c r="H16" s="23">
        <f t="shared" si="0"/>
        <v>7</v>
      </c>
      <c r="I16" s="59">
        <f>H16/H21</f>
        <v>1.4056224899598394E-3</v>
      </c>
    </row>
    <row r="17" spans="1:9" x14ac:dyDescent="0.2">
      <c r="A17" s="31" t="s">
        <v>14</v>
      </c>
      <c r="B17" s="23">
        <v>1931</v>
      </c>
      <c r="C17" s="58">
        <f>B17/B21</f>
        <v>0.67305681422098296</v>
      </c>
      <c r="D17" s="23">
        <v>1244</v>
      </c>
      <c r="E17" s="58">
        <f>D17/D21</f>
        <v>0.59664268585131897</v>
      </c>
      <c r="F17" s="1">
        <v>16</v>
      </c>
      <c r="G17" s="58">
        <f>F17/F21</f>
        <v>0.61538461538461542</v>
      </c>
      <c r="H17" s="23">
        <f t="shared" si="0"/>
        <v>3191</v>
      </c>
      <c r="I17" s="59">
        <f>H17/H21</f>
        <v>0.64076305220883534</v>
      </c>
    </row>
    <row r="18" spans="1:9" x14ac:dyDescent="0.2">
      <c r="A18" s="31" t="s">
        <v>56</v>
      </c>
      <c r="B18" s="23">
        <v>80</v>
      </c>
      <c r="C18" s="58">
        <f>B18/B21</f>
        <v>2.7884280237016383E-2</v>
      </c>
      <c r="D18" s="23">
        <v>34</v>
      </c>
      <c r="E18" s="58">
        <f>D18/D21</f>
        <v>1.6306954436450839E-2</v>
      </c>
      <c r="F18" s="1">
        <v>1</v>
      </c>
      <c r="G18" s="58">
        <f>F18/F21</f>
        <v>3.8461538461538464E-2</v>
      </c>
      <c r="H18" s="23">
        <f t="shared" si="0"/>
        <v>115</v>
      </c>
      <c r="I18" s="59">
        <f>H18/H21</f>
        <v>2.3092369477911646E-2</v>
      </c>
    </row>
    <row r="19" spans="1:9" x14ac:dyDescent="0.2">
      <c r="A19" s="31" t="s">
        <v>57</v>
      </c>
      <c r="B19" s="1">
        <v>96</v>
      </c>
      <c r="C19" s="58">
        <f>B19/B21</f>
        <v>3.3461136284419657E-2</v>
      </c>
      <c r="D19" s="1">
        <v>396</v>
      </c>
      <c r="E19" s="58">
        <f>D19/D21</f>
        <v>0.18992805755395684</v>
      </c>
      <c r="F19" s="1">
        <v>2</v>
      </c>
      <c r="G19" s="58">
        <f>F19/F21</f>
        <v>7.6923076923076927E-2</v>
      </c>
      <c r="H19" s="23">
        <f t="shared" si="0"/>
        <v>494</v>
      </c>
      <c r="I19" s="59">
        <f>H19/H21</f>
        <v>9.9196787148594381E-2</v>
      </c>
    </row>
    <row r="20" spans="1:9" x14ac:dyDescent="0.2">
      <c r="A20" s="62" t="s">
        <v>58</v>
      </c>
      <c r="B20" s="26">
        <v>109</v>
      </c>
      <c r="C20" s="58">
        <f>B20/B21</f>
        <v>3.7992331822934822E-2</v>
      </c>
      <c r="D20" s="26">
        <v>66</v>
      </c>
      <c r="E20" s="58">
        <f>D20/D21</f>
        <v>3.1654676258992806E-2</v>
      </c>
      <c r="F20" s="26">
        <v>0</v>
      </c>
      <c r="G20" s="58">
        <f>F20/F21</f>
        <v>0</v>
      </c>
      <c r="H20" s="25">
        <f t="shared" si="0"/>
        <v>175</v>
      </c>
      <c r="I20" s="61">
        <f>H20/H21</f>
        <v>3.5140562248995984E-2</v>
      </c>
    </row>
    <row r="21" spans="1:9" x14ac:dyDescent="0.2">
      <c r="A21" s="32" t="s">
        <v>7</v>
      </c>
      <c r="B21" s="25">
        <f>SUM(B12:B20)</f>
        <v>2869</v>
      </c>
      <c r="C21" s="60">
        <f>SUM(C12:C20)</f>
        <v>1</v>
      </c>
      <c r="D21" s="25">
        <f>SUM(D12:D20)</f>
        <v>2085</v>
      </c>
      <c r="E21" s="60">
        <f>SUM(E12:E20)</f>
        <v>0.99999999999999989</v>
      </c>
      <c r="F21" s="26">
        <f>SUM(F12:F20)</f>
        <v>26</v>
      </c>
      <c r="G21" s="60">
        <f>SUM(G12:G19)</f>
        <v>1</v>
      </c>
      <c r="H21" s="25">
        <f>SUM(H12:H20)</f>
        <v>4980</v>
      </c>
      <c r="I21" s="61">
        <f>SUM(I12:I20)</f>
        <v>0.99999999999999989</v>
      </c>
    </row>
    <row r="22" spans="1:9" x14ac:dyDescent="0.2">
      <c r="A22" s="52" t="s">
        <v>16</v>
      </c>
      <c r="B22" s="53"/>
      <c r="C22" s="53"/>
      <c r="D22" s="53"/>
      <c r="E22" s="53"/>
      <c r="F22" s="53"/>
      <c r="G22" s="53"/>
      <c r="H22" s="53"/>
      <c r="I22" s="55"/>
    </row>
    <row r="23" spans="1:9" x14ac:dyDescent="0.2">
      <c r="A23" s="63" t="s">
        <v>17</v>
      </c>
      <c r="B23" s="21">
        <v>3</v>
      </c>
      <c r="C23" s="56">
        <f t="shared" ref="C23:C32" si="1">B23/$B$33</f>
        <v>1.0456605088881143E-3</v>
      </c>
      <c r="D23" s="21">
        <v>0</v>
      </c>
      <c r="E23" s="56">
        <f>D23/D33</f>
        <v>0</v>
      </c>
      <c r="F23" s="21">
        <v>0</v>
      </c>
      <c r="G23" s="56">
        <f>F23/F33</f>
        <v>0</v>
      </c>
      <c r="H23" s="20">
        <f t="shared" ref="H23:H33" si="2">B23+D23+F23</f>
        <v>3</v>
      </c>
      <c r="I23" s="57">
        <f>H23/H33</f>
        <v>6.0240963855421692E-4</v>
      </c>
    </row>
    <row r="24" spans="1:9" x14ac:dyDescent="0.2">
      <c r="A24" s="31" t="s">
        <v>18</v>
      </c>
      <c r="B24" s="1">
        <v>421</v>
      </c>
      <c r="C24" s="56">
        <f t="shared" si="1"/>
        <v>0.14674102474729872</v>
      </c>
      <c r="D24" s="1">
        <v>0</v>
      </c>
      <c r="E24" s="58">
        <f>D24/D33</f>
        <v>0</v>
      </c>
      <c r="F24" s="1">
        <v>0</v>
      </c>
      <c r="G24" s="58">
        <f>F24/F33</f>
        <v>0</v>
      </c>
      <c r="H24" s="23">
        <f t="shared" si="2"/>
        <v>421</v>
      </c>
      <c r="I24" s="59">
        <f>H24/H33</f>
        <v>8.4538152610441772E-2</v>
      </c>
    </row>
    <row r="25" spans="1:9" x14ac:dyDescent="0.2">
      <c r="A25" s="31" t="s">
        <v>19</v>
      </c>
      <c r="B25" s="1">
        <v>651</v>
      </c>
      <c r="C25" s="56">
        <f t="shared" si="1"/>
        <v>0.2269083304287208</v>
      </c>
      <c r="D25" s="1">
        <v>43</v>
      </c>
      <c r="E25" s="58">
        <f>D25/D33</f>
        <v>2.0623501199040769E-2</v>
      </c>
      <c r="F25" s="1">
        <v>0</v>
      </c>
      <c r="G25" s="58">
        <f>F25/F33</f>
        <v>0</v>
      </c>
      <c r="H25" s="20">
        <f t="shared" si="2"/>
        <v>694</v>
      </c>
      <c r="I25" s="59">
        <f>H25/H33</f>
        <v>0.13935742971887549</v>
      </c>
    </row>
    <row r="26" spans="1:9" x14ac:dyDescent="0.2">
      <c r="A26" s="31" t="s">
        <v>20</v>
      </c>
      <c r="B26" s="1">
        <v>600</v>
      </c>
      <c r="C26" s="56">
        <f t="shared" si="1"/>
        <v>0.20913210177762287</v>
      </c>
      <c r="D26" s="1">
        <v>485</v>
      </c>
      <c r="E26" s="58">
        <f>D26/D33</f>
        <v>0.23261390887290168</v>
      </c>
      <c r="F26" s="1">
        <v>0</v>
      </c>
      <c r="G26" s="58">
        <f>F26/F33</f>
        <v>0</v>
      </c>
      <c r="H26" s="20">
        <f t="shared" si="2"/>
        <v>1085</v>
      </c>
      <c r="I26" s="59">
        <f>H26/H33</f>
        <v>0.21787148594377509</v>
      </c>
    </row>
    <row r="27" spans="1:9" x14ac:dyDescent="0.2">
      <c r="A27" s="31" t="s">
        <v>21</v>
      </c>
      <c r="B27" s="1">
        <v>409</v>
      </c>
      <c r="C27" s="56">
        <f t="shared" si="1"/>
        <v>0.14255838271174626</v>
      </c>
      <c r="D27" s="1">
        <v>577</v>
      </c>
      <c r="E27" s="58">
        <f>D27/D33</f>
        <v>0.27673860911270981</v>
      </c>
      <c r="F27" s="1">
        <v>3</v>
      </c>
      <c r="G27" s="58">
        <f>F27/F33</f>
        <v>0.11538461538461539</v>
      </c>
      <c r="H27" s="20">
        <f t="shared" si="2"/>
        <v>989</v>
      </c>
      <c r="I27" s="59">
        <f>H27/H33</f>
        <v>0.19859437751004017</v>
      </c>
    </row>
    <row r="28" spans="1:9" x14ac:dyDescent="0.2">
      <c r="A28" s="31" t="s">
        <v>22</v>
      </c>
      <c r="B28" s="1">
        <v>312</v>
      </c>
      <c r="C28" s="56">
        <f t="shared" si="1"/>
        <v>0.10874869292436389</v>
      </c>
      <c r="D28" s="1">
        <v>330</v>
      </c>
      <c r="E28" s="58">
        <f>D28/D33</f>
        <v>0.15827338129496402</v>
      </c>
      <c r="F28" s="1">
        <v>5</v>
      </c>
      <c r="G28" s="58">
        <f>F28/F33</f>
        <v>0.19230769230769232</v>
      </c>
      <c r="H28" s="20">
        <f t="shared" si="2"/>
        <v>647</v>
      </c>
      <c r="I28" s="59">
        <f>H28/H33</f>
        <v>0.12991967871485943</v>
      </c>
    </row>
    <row r="29" spans="1:9" x14ac:dyDescent="0.2">
      <c r="A29" s="31" t="s">
        <v>23</v>
      </c>
      <c r="B29" s="1">
        <v>197</v>
      </c>
      <c r="C29" s="56">
        <f t="shared" si="1"/>
        <v>6.8665040083652845E-2</v>
      </c>
      <c r="D29" s="1">
        <v>243</v>
      </c>
      <c r="E29" s="58">
        <f>D29/D33</f>
        <v>0.11654676258992806</v>
      </c>
      <c r="F29" s="1">
        <v>5</v>
      </c>
      <c r="G29" s="58">
        <f>F29/F33</f>
        <v>0.19230769230769232</v>
      </c>
      <c r="H29" s="20">
        <f t="shared" si="2"/>
        <v>445</v>
      </c>
      <c r="I29" s="59">
        <f>H29/H33</f>
        <v>8.9357429718875503E-2</v>
      </c>
    </row>
    <row r="30" spans="1:9" x14ac:dyDescent="0.2">
      <c r="A30" s="31" t="s">
        <v>24</v>
      </c>
      <c r="B30" s="1">
        <v>187</v>
      </c>
      <c r="C30" s="56">
        <f t="shared" si="1"/>
        <v>6.5179505054025796E-2</v>
      </c>
      <c r="D30" s="1">
        <v>265</v>
      </c>
      <c r="E30" s="58">
        <f>D30/D33</f>
        <v>0.12709832134292565</v>
      </c>
      <c r="F30" s="1">
        <v>7</v>
      </c>
      <c r="G30" s="58">
        <f>F30/F33</f>
        <v>0.26923076923076922</v>
      </c>
      <c r="H30" s="20">
        <f t="shared" si="2"/>
        <v>459</v>
      </c>
      <c r="I30" s="59">
        <f>H30/H33</f>
        <v>9.216867469879518E-2</v>
      </c>
    </row>
    <row r="31" spans="1:9" x14ac:dyDescent="0.2">
      <c r="A31" s="31" t="s">
        <v>25</v>
      </c>
      <c r="B31" s="1">
        <v>84</v>
      </c>
      <c r="C31" s="56">
        <f t="shared" si="1"/>
        <v>2.92784942488672E-2</v>
      </c>
      <c r="D31" s="1">
        <v>131</v>
      </c>
      <c r="E31" s="58">
        <f>D31/D33</f>
        <v>6.2829736211031176E-2</v>
      </c>
      <c r="F31" s="1">
        <v>6</v>
      </c>
      <c r="G31" s="58">
        <f>F31/F33</f>
        <v>0.23076923076923078</v>
      </c>
      <c r="H31" s="20">
        <f t="shared" si="2"/>
        <v>221</v>
      </c>
      <c r="I31" s="59">
        <f>H31/H33</f>
        <v>4.4377510040160641E-2</v>
      </c>
    </row>
    <row r="32" spans="1:9" x14ac:dyDescent="0.2">
      <c r="A32" s="31" t="s">
        <v>26</v>
      </c>
      <c r="B32" s="1">
        <v>5</v>
      </c>
      <c r="C32" s="56">
        <f t="shared" si="1"/>
        <v>1.7427675148135239E-3</v>
      </c>
      <c r="D32" s="1">
        <v>11</v>
      </c>
      <c r="E32" s="58">
        <f>D32/D33</f>
        <v>5.2757793764988013E-3</v>
      </c>
      <c r="F32" s="1">
        <v>0</v>
      </c>
      <c r="G32" s="58">
        <f>F32/F33</f>
        <v>0</v>
      </c>
      <c r="H32" s="20">
        <f t="shared" si="2"/>
        <v>16</v>
      </c>
      <c r="I32" s="59">
        <f>H32/H33</f>
        <v>3.2128514056224901E-3</v>
      </c>
    </row>
    <row r="33" spans="1:10" x14ac:dyDescent="0.2">
      <c r="A33" s="32" t="s">
        <v>7</v>
      </c>
      <c r="B33" s="25">
        <f t="shared" ref="B33:G33" si="3">SUM(B23:B32)</f>
        <v>2869</v>
      </c>
      <c r="C33" s="64">
        <f t="shared" si="3"/>
        <v>0.99999999999999989</v>
      </c>
      <c r="D33" s="25">
        <f t="shared" si="3"/>
        <v>2085</v>
      </c>
      <c r="E33" s="64">
        <f t="shared" si="3"/>
        <v>1</v>
      </c>
      <c r="F33" s="25">
        <f t="shared" si="3"/>
        <v>26</v>
      </c>
      <c r="G33" s="60">
        <f t="shared" si="3"/>
        <v>1</v>
      </c>
      <c r="H33" s="20">
        <f t="shared" si="2"/>
        <v>4980</v>
      </c>
      <c r="I33" s="61">
        <f>SUM(I23:I32)</f>
        <v>1</v>
      </c>
      <c r="J33" s="19"/>
    </row>
    <row r="34" spans="1:10" x14ac:dyDescent="0.2">
      <c r="A34" s="52" t="s">
        <v>27</v>
      </c>
      <c r="B34" s="53"/>
      <c r="C34" s="53"/>
      <c r="D34" s="53"/>
      <c r="E34" s="53"/>
      <c r="F34" s="54"/>
      <c r="G34" s="53"/>
      <c r="H34" s="53"/>
      <c r="I34" s="55"/>
    </row>
    <row r="35" spans="1:10" x14ac:dyDescent="0.2">
      <c r="A35" s="30" t="s">
        <v>28</v>
      </c>
      <c r="B35" s="85">
        <v>27.06</v>
      </c>
      <c r="C35" s="86"/>
      <c r="D35" s="85">
        <v>32.44</v>
      </c>
      <c r="E35" s="86"/>
      <c r="F35" s="85">
        <v>41.53</v>
      </c>
      <c r="G35" s="86"/>
      <c r="H35" s="85">
        <v>29.39</v>
      </c>
      <c r="I35" s="87"/>
    </row>
    <row r="36" spans="1:10" x14ac:dyDescent="0.2">
      <c r="A36" s="33" t="s">
        <v>29</v>
      </c>
      <c r="B36" s="94">
        <v>8.83</v>
      </c>
      <c r="C36" s="95"/>
      <c r="D36" s="94">
        <v>9.66</v>
      </c>
      <c r="E36" s="95"/>
      <c r="F36" s="94">
        <v>10.4</v>
      </c>
      <c r="G36" s="95"/>
      <c r="H36" s="94">
        <v>9.61</v>
      </c>
      <c r="I36" s="96"/>
    </row>
    <row r="37" spans="1:10" x14ac:dyDescent="0.2">
      <c r="A37" s="52" t="s">
        <v>59</v>
      </c>
      <c r="B37" s="53"/>
      <c r="C37" s="53"/>
      <c r="D37" s="53"/>
      <c r="E37" s="53"/>
      <c r="F37" s="54"/>
      <c r="G37" s="53"/>
      <c r="H37" s="53"/>
      <c r="I37" s="55"/>
    </row>
    <row r="38" spans="1:10" x14ac:dyDescent="0.2">
      <c r="A38" s="31" t="s">
        <v>38</v>
      </c>
      <c r="B38" s="23">
        <v>2399</v>
      </c>
      <c r="C38" s="58">
        <f>B38/B41</f>
        <v>0.83617985360752878</v>
      </c>
      <c r="D38" s="23">
        <v>1353</v>
      </c>
      <c r="E38" s="58">
        <f>D38/D41</f>
        <v>0.6489208633093525</v>
      </c>
      <c r="F38" s="1">
        <v>21</v>
      </c>
      <c r="G38" s="58">
        <f>F38/F41</f>
        <v>0.80769230769230771</v>
      </c>
      <c r="H38" s="23">
        <f>B38+D38+F38</f>
        <v>3773</v>
      </c>
      <c r="I38" s="59">
        <f>H38/H41</f>
        <v>0.75763052208835346</v>
      </c>
    </row>
    <row r="39" spans="1:10" x14ac:dyDescent="0.2">
      <c r="A39" s="31" t="s">
        <v>39</v>
      </c>
      <c r="B39" s="23">
        <v>95</v>
      </c>
      <c r="C39" s="58">
        <f>B39/B41</f>
        <v>3.3112582781456956E-2</v>
      </c>
      <c r="D39" s="23">
        <v>383</v>
      </c>
      <c r="E39" s="58">
        <f>D39/D41</f>
        <v>0.18369304556354915</v>
      </c>
      <c r="F39" s="1">
        <v>2</v>
      </c>
      <c r="G39" s="58">
        <f>F39/F41</f>
        <v>7.6923076923076927E-2</v>
      </c>
      <c r="H39" s="23">
        <f>B39+D39+F39</f>
        <v>480</v>
      </c>
      <c r="I39" s="59">
        <f>H39/H41</f>
        <v>9.6385542168674704E-2</v>
      </c>
    </row>
    <row r="40" spans="1:10" x14ac:dyDescent="0.2">
      <c r="A40" s="31" t="s">
        <v>40</v>
      </c>
      <c r="B40" s="1">
        <v>375</v>
      </c>
      <c r="C40" s="58">
        <f>B40/B41</f>
        <v>0.13070756361101429</v>
      </c>
      <c r="D40" s="1">
        <v>349</v>
      </c>
      <c r="E40" s="58">
        <f>D40/D41</f>
        <v>0.16738609112709832</v>
      </c>
      <c r="F40" s="1">
        <v>3</v>
      </c>
      <c r="G40" s="58">
        <f>F40/F41</f>
        <v>0.11538461538461539</v>
      </c>
      <c r="H40" s="23">
        <f>B40+D40+F40</f>
        <v>727</v>
      </c>
      <c r="I40" s="59">
        <f>H40/H41</f>
        <v>0.14598393574297189</v>
      </c>
    </row>
    <row r="41" spans="1:10" x14ac:dyDescent="0.2">
      <c r="A41" s="32" t="s">
        <v>7</v>
      </c>
      <c r="B41" s="25">
        <f t="shared" ref="B41:I41" si="4">SUM(B38:B40)</f>
        <v>2869</v>
      </c>
      <c r="C41" s="60">
        <f t="shared" si="4"/>
        <v>1</v>
      </c>
      <c r="D41" s="25">
        <f t="shared" si="4"/>
        <v>2085</v>
      </c>
      <c r="E41" s="60">
        <f t="shared" si="4"/>
        <v>1</v>
      </c>
      <c r="F41" s="26">
        <f t="shared" si="4"/>
        <v>26</v>
      </c>
      <c r="G41" s="60">
        <f t="shared" si="4"/>
        <v>1</v>
      </c>
      <c r="H41" s="25">
        <f t="shared" si="4"/>
        <v>4980</v>
      </c>
      <c r="I41" s="61">
        <f t="shared" si="4"/>
        <v>1</v>
      </c>
    </row>
    <row r="42" spans="1:10" x14ac:dyDescent="0.2">
      <c r="A42" s="52" t="s">
        <v>60</v>
      </c>
      <c r="B42" s="53"/>
      <c r="C42" s="53"/>
      <c r="D42" s="53"/>
      <c r="E42" s="53"/>
      <c r="F42" s="54"/>
      <c r="G42" s="53"/>
      <c r="H42" s="53"/>
      <c r="I42" s="55"/>
    </row>
    <row r="43" spans="1:10" x14ac:dyDescent="0.2">
      <c r="A43" s="30" t="s">
        <v>31</v>
      </c>
      <c r="B43" s="20">
        <v>1744</v>
      </c>
      <c r="C43" s="65">
        <f>B43/B45</f>
        <v>0.60787730916695715</v>
      </c>
      <c r="D43" s="21">
        <v>651</v>
      </c>
      <c r="E43" s="65">
        <f>D43/D45</f>
        <v>0.31223021582733812</v>
      </c>
      <c r="F43" s="21">
        <v>0</v>
      </c>
      <c r="G43" s="65">
        <f>F43/F45</f>
        <v>0</v>
      </c>
      <c r="H43" s="20">
        <f>B43+D43+F43</f>
        <v>2395</v>
      </c>
      <c r="I43" s="57">
        <f>H43/H45</f>
        <v>0.48092369477911645</v>
      </c>
    </row>
    <row r="44" spans="1:10" x14ac:dyDescent="0.2">
      <c r="A44" s="31" t="s">
        <v>32</v>
      </c>
      <c r="B44" s="23">
        <v>1125</v>
      </c>
      <c r="C44" s="58">
        <f>B44/B45</f>
        <v>0.39212269083304285</v>
      </c>
      <c r="D44" s="23">
        <v>1434</v>
      </c>
      <c r="E44" s="58">
        <f>D44/D45</f>
        <v>0.68776978417266188</v>
      </c>
      <c r="F44" s="1">
        <v>26</v>
      </c>
      <c r="G44" s="58">
        <f>F44/F45</f>
        <v>1</v>
      </c>
      <c r="H44" s="20">
        <f>B44+D44+F44</f>
        <v>2585</v>
      </c>
      <c r="I44" s="59">
        <f>H44/H45</f>
        <v>0.51907630522088355</v>
      </c>
    </row>
    <row r="45" spans="1:10" x14ac:dyDescent="0.2">
      <c r="A45" s="32" t="s">
        <v>7</v>
      </c>
      <c r="B45" s="25">
        <f t="shared" ref="B45:G45" si="5">SUM(B43:B44)</f>
        <v>2869</v>
      </c>
      <c r="C45" s="66">
        <f t="shared" si="5"/>
        <v>1</v>
      </c>
      <c r="D45" s="25">
        <f t="shared" si="5"/>
        <v>2085</v>
      </c>
      <c r="E45" s="66">
        <f t="shared" si="5"/>
        <v>1</v>
      </c>
      <c r="F45" s="25">
        <f t="shared" si="5"/>
        <v>26</v>
      </c>
      <c r="G45" s="66">
        <f t="shared" si="5"/>
        <v>1</v>
      </c>
      <c r="H45" s="20">
        <f>B45+D45+F45</f>
        <v>4980</v>
      </c>
      <c r="I45" s="67">
        <f>SUM(I43:I44)</f>
        <v>1</v>
      </c>
    </row>
    <row r="46" spans="1:10" ht="12.75" customHeight="1" x14ac:dyDescent="0.2">
      <c r="A46" s="52" t="s">
        <v>61</v>
      </c>
      <c r="B46" s="53"/>
      <c r="C46" s="53"/>
      <c r="D46" s="53"/>
      <c r="E46" s="53"/>
      <c r="F46" s="54"/>
      <c r="G46" s="53"/>
      <c r="H46" s="53"/>
      <c r="I46" s="55"/>
    </row>
    <row r="47" spans="1:10" ht="12.75" customHeight="1" x14ac:dyDescent="0.2">
      <c r="A47" s="30" t="s">
        <v>47</v>
      </c>
      <c r="B47" s="20">
        <v>779</v>
      </c>
      <c r="C47" s="65">
        <f>B47/B49</f>
        <v>0.27152317880794702</v>
      </c>
      <c r="D47" s="21">
        <v>841</v>
      </c>
      <c r="E47" s="65">
        <f>D47/D49</f>
        <v>0.40335731414868103</v>
      </c>
      <c r="F47" s="21">
        <v>0</v>
      </c>
      <c r="G47" s="65">
        <f>F47/F49</f>
        <v>0</v>
      </c>
      <c r="H47" s="20">
        <f>B47+D47+F47</f>
        <v>1620</v>
      </c>
      <c r="I47" s="57">
        <f>H47/H49</f>
        <v>0.3253012048192771</v>
      </c>
    </row>
    <row r="48" spans="1:10" ht="12.75" customHeight="1" x14ac:dyDescent="0.2">
      <c r="A48" s="31" t="s">
        <v>48</v>
      </c>
      <c r="B48" s="23">
        <v>2090</v>
      </c>
      <c r="C48" s="58">
        <f>B48/B49</f>
        <v>0.72847682119205293</v>
      </c>
      <c r="D48" s="23">
        <v>1244</v>
      </c>
      <c r="E48" s="58">
        <f>D48/D49</f>
        <v>0.59664268585131897</v>
      </c>
      <c r="F48" s="1">
        <v>26</v>
      </c>
      <c r="G48" s="58">
        <f>F48/F49</f>
        <v>1</v>
      </c>
      <c r="H48" s="20">
        <f>B48+D48+F48</f>
        <v>3360</v>
      </c>
      <c r="I48" s="59">
        <f>H48/H49</f>
        <v>0.67469879518072284</v>
      </c>
    </row>
    <row r="49" spans="1:9" ht="12.75" customHeight="1" x14ac:dyDescent="0.2">
      <c r="A49" s="32" t="s">
        <v>7</v>
      </c>
      <c r="B49" s="25">
        <f t="shared" ref="B49:G49" si="6">SUM(B47:B48)</f>
        <v>2869</v>
      </c>
      <c r="C49" s="66">
        <f t="shared" si="6"/>
        <v>1</v>
      </c>
      <c r="D49" s="25">
        <f t="shared" si="6"/>
        <v>2085</v>
      </c>
      <c r="E49" s="66">
        <f t="shared" si="6"/>
        <v>1</v>
      </c>
      <c r="F49" s="25">
        <f t="shared" si="6"/>
        <v>26</v>
      </c>
      <c r="G49" s="66">
        <f t="shared" si="6"/>
        <v>1</v>
      </c>
      <c r="H49" s="20">
        <f>B49+D49+F49</f>
        <v>4980</v>
      </c>
      <c r="I49" s="61">
        <f>SUM(I47:I48)</f>
        <v>1</v>
      </c>
    </row>
    <row r="50" spans="1:9" ht="12.75" customHeight="1" x14ac:dyDescent="0.2">
      <c r="A50" s="52" t="s">
        <v>34</v>
      </c>
      <c r="B50" s="69"/>
      <c r="C50" s="69"/>
      <c r="D50" s="69"/>
      <c r="E50" s="69"/>
      <c r="F50" s="70"/>
      <c r="G50" s="69"/>
      <c r="H50" s="69"/>
      <c r="I50" s="71"/>
    </row>
    <row r="51" spans="1:9" ht="12.75" customHeight="1" x14ac:dyDescent="0.2">
      <c r="A51" s="72" t="s">
        <v>33</v>
      </c>
      <c r="B51" s="117">
        <v>2160.5</v>
      </c>
      <c r="C51" s="118"/>
      <c r="D51" s="119">
        <v>1295.8</v>
      </c>
      <c r="E51" s="120"/>
      <c r="F51" s="117">
        <v>11.3</v>
      </c>
      <c r="G51" s="118"/>
      <c r="H51" s="119">
        <v>3467.6</v>
      </c>
      <c r="I51" s="121"/>
    </row>
    <row r="52" spans="1:9" x14ac:dyDescent="0.2">
      <c r="A52" s="52" t="s">
        <v>66</v>
      </c>
      <c r="B52" s="53"/>
      <c r="C52" s="53"/>
      <c r="D52" s="53"/>
      <c r="E52" s="53"/>
      <c r="F52" s="54"/>
      <c r="G52" s="53"/>
      <c r="H52" s="53"/>
      <c r="I52" s="55"/>
    </row>
    <row r="53" spans="1:9" x14ac:dyDescent="0.2">
      <c r="A53" s="73" t="s">
        <v>64</v>
      </c>
      <c r="B53" s="20">
        <v>2805</v>
      </c>
      <c r="C53" s="65">
        <f>B53/B55</f>
        <v>0.97769257581038693</v>
      </c>
      <c r="D53" s="20">
        <v>1936</v>
      </c>
      <c r="E53" s="65">
        <f>D53/D55</f>
        <v>0.92853717026378901</v>
      </c>
      <c r="F53" s="21">
        <v>26</v>
      </c>
      <c r="G53" s="65">
        <f>F53/F55</f>
        <v>1</v>
      </c>
      <c r="H53" s="20">
        <f>B53+D53+F53</f>
        <v>4767</v>
      </c>
      <c r="I53" s="57">
        <f>H53/H55</f>
        <v>0.95722891566265056</v>
      </c>
    </row>
    <row r="54" spans="1:9" x14ac:dyDescent="0.2">
      <c r="A54" s="74" t="s">
        <v>65</v>
      </c>
      <c r="B54" s="23">
        <v>64</v>
      </c>
      <c r="C54" s="58">
        <f>B54/B55</f>
        <v>2.2307424189613106E-2</v>
      </c>
      <c r="D54" s="23">
        <v>149</v>
      </c>
      <c r="E54" s="58">
        <f>D54/D55</f>
        <v>7.1462829736211028E-2</v>
      </c>
      <c r="F54" s="1">
        <v>0</v>
      </c>
      <c r="G54" s="58">
        <f>F54/F55</f>
        <v>0</v>
      </c>
      <c r="H54" s="20">
        <f>B54+D54+F54</f>
        <v>213</v>
      </c>
      <c r="I54" s="59">
        <f>H54/H55</f>
        <v>4.2771084337349399E-2</v>
      </c>
    </row>
    <row r="55" spans="1:9" ht="13.5" thickBot="1" x14ac:dyDescent="0.25">
      <c r="A55" s="75" t="s">
        <v>7</v>
      </c>
      <c r="B55" s="76">
        <f t="shared" ref="B55:G55" si="7">SUM(B53:B54)</f>
        <v>2869</v>
      </c>
      <c r="C55" s="77">
        <f t="shared" si="7"/>
        <v>1</v>
      </c>
      <c r="D55" s="76">
        <f t="shared" si="7"/>
        <v>2085</v>
      </c>
      <c r="E55" s="77">
        <f t="shared" si="7"/>
        <v>1</v>
      </c>
      <c r="F55" s="76">
        <f t="shared" si="7"/>
        <v>26</v>
      </c>
      <c r="G55" s="77">
        <f t="shared" si="7"/>
        <v>1</v>
      </c>
      <c r="H55" s="76">
        <f>B55+D55+F55</f>
        <v>4980</v>
      </c>
      <c r="I55" s="78">
        <f>SUM(I53:I54)</f>
        <v>1</v>
      </c>
    </row>
    <row r="56" spans="1:9" ht="15" customHeight="1" thickTop="1" x14ac:dyDescent="0.2"/>
    <row r="57" spans="1:9" ht="15" customHeight="1" x14ac:dyDescent="0.2">
      <c r="A57" s="81" t="s">
        <v>77</v>
      </c>
      <c r="B57" s="81"/>
      <c r="C57" s="81"/>
      <c r="D57" s="81"/>
      <c r="E57" s="81"/>
      <c r="F57" s="82"/>
      <c r="G57" s="81"/>
      <c r="H57" s="81"/>
      <c r="I57" s="81"/>
    </row>
    <row r="58" spans="1:9" ht="37.9" customHeight="1" x14ac:dyDescent="0.2">
      <c r="A58" s="105" t="s">
        <v>78</v>
      </c>
      <c r="B58" s="105"/>
      <c r="C58" s="105"/>
      <c r="D58" s="105"/>
      <c r="E58" s="105"/>
      <c r="F58" s="105"/>
      <c r="G58" s="105"/>
      <c r="H58" s="105"/>
      <c r="I58" s="105"/>
    </row>
    <row r="59" spans="1:9" ht="28.15" hidden="1" customHeight="1" x14ac:dyDescent="0.2">
      <c r="A59" s="97" t="s">
        <v>79</v>
      </c>
      <c r="B59" s="97"/>
      <c r="C59" s="97"/>
      <c r="D59" s="97"/>
      <c r="E59" s="97"/>
      <c r="F59" s="97"/>
      <c r="G59" s="97"/>
      <c r="H59" s="97"/>
      <c r="I59" s="97"/>
    </row>
    <row r="60" spans="1:9" ht="16.149999999999999" customHeight="1" x14ac:dyDescent="0.2">
      <c r="A60" s="93" t="s">
        <v>36</v>
      </c>
      <c r="B60" s="93"/>
      <c r="C60" s="93"/>
      <c r="D60" s="93"/>
      <c r="E60" s="93"/>
      <c r="F60" s="93"/>
      <c r="G60" s="93"/>
      <c r="H60" s="93"/>
      <c r="I60" s="93"/>
    </row>
    <row r="61" spans="1:9" x14ac:dyDescent="0.2">
      <c r="G61" s="106"/>
      <c r="H61" s="107"/>
      <c r="I61" s="107"/>
    </row>
    <row r="62" spans="1:9" x14ac:dyDescent="0.2">
      <c r="G62" s="107"/>
      <c r="H62" s="107"/>
      <c r="I62" s="107"/>
    </row>
  </sheetData>
  <mergeCells count="23">
    <mergeCell ref="A59:I59"/>
    <mergeCell ref="G61:I61"/>
    <mergeCell ref="G62:I62"/>
    <mergeCell ref="B51:C51"/>
    <mergeCell ref="D51:E51"/>
    <mergeCell ref="F51:G51"/>
    <mergeCell ref="H51:I51"/>
    <mergeCell ref="A58:I58"/>
    <mergeCell ref="A60:I60"/>
    <mergeCell ref="B35:C35"/>
    <mergeCell ref="D35:E35"/>
    <mergeCell ref="F35:G35"/>
    <mergeCell ref="H35:I35"/>
    <mergeCell ref="B36:C36"/>
    <mergeCell ref="D36:E36"/>
    <mergeCell ref="F36:G36"/>
    <mergeCell ref="H36:I36"/>
    <mergeCell ref="A2:I2"/>
    <mergeCell ref="A3:I3"/>
    <mergeCell ref="B5:C5"/>
    <mergeCell ref="D5:E5"/>
    <mergeCell ref="F5:G5"/>
    <mergeCell ref="H5:I5"/>
  </mergeCells>
  <pageMargins left="0.7" right="0.45" top="0.75" bottom="0.5" header="0.3" footer="0.3"/>
  <pageSetup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2"/>
  <sheetViews>
    <sheetView topLeftCell="A22" zoomScaleNormal="100" workbookViewId="0">
      <selection activeCell="A59" sqref="A59:XFD59"/>
    </sheetView>
  </sheetViews>
  <sheetFormatPr defaultRowHeight="12.75" x14ac:dyDescent="0.2"/>
  <cols>
    <col min="1" max="1" width="31.7109375" customWidth="1"/>
    <col min="2" max="3" width="7.5703125" customWidth="1"/>
    <col min="4" max="4" width="6.7109375" customWidth="1"/>
    <col min="6" max="6" width="6.7109375" style="2" customWidth="1"/>
    <col min="8" max="8" width="7.28515625" customWidth="1"/>
    <col min="9" max="9" width="8" customWidth="1"/>
  </cols>
  <sheetData>
    <row r="2" spans="1:9" ht="15.75" x14ac:dyDescent="0.25">
      <c r="A2" s="88" t="s">
        <v>69</v>
      </c>
      <c r="B2" s="88"/>
      <c r="C2" s="88"/>
      <c r="D2" s="88"/>
      <c r="E2" s="88"/>
      <c r="F2" s="88"/>
      <c r="G2" s="88"/>
      <c r="H2" s="88"/>
      <c r="I2" s="88"/>
    </row>
    <row r="3" spans="1:9" ht="15.75" x14ac:dyDescent="0.25">
      <c r="A3" s="88" t="s">
        <v>70</v>
      </c>
      <c r="B3" s="88"/>
      <c r="C3" s="88"/>
      <c r="D3" s="88"/>
      <c r="E3" s="88"/>
      <c r="F3" s="88"/>
      <c r="G3" s="88"/>
      <c r="H3" s="88"/>
      <c r="I3" s="88"/>
    </row>
    <row r="4" spans="1:9" ht="13.5" thickBot="1" x14ac:dyDescent="0.25"/>
    <row r="5" spans="1:9" ht="13.5" thickTop="1" x14ac:dyDescent="0.2">
      <c r="A5" s="46"/>
      <c r="B5" s="113" t="s">
        <v>0</v>
      </c>
      <c r="C5" s="114"/>
      <c r="D5" s="115" t="s">
        <v>43</v>
      </c>
      <c r="E5" s="114"/>
      <c r="F5" s="113" t="s">
        <v>3</v>
      </c>
      <c r="G5" s="114"/>
      <c r="H5" s="113" t="s">
        <v>37</v>
      </c>
      <c r="I5" s="116"/>
    </row>
    <row r="6" spans="1:9" x14ac:dyDescent="0.2">
      <c r="A6" s="47"/>
      <c r="B6" s="48" t="s">
        <v>1</v>
      </c>
      <c r="C6" s="49" t="s">
        <v>2</v>
      </c>
      <c r="D6" s="48" t="s">
        <v>1</v>
      </c>
      <c r="E6" s="49" t="s">
        <v>2</v>
      </c>
      <c r="F6" s="50" t="s">
        <v>1</v>
      </c>
      <c r="G6" s="49" t="s">
        <v>2</v>
      </c>
      <c r="H6" s="48" t="s">
        <v>1</v>
      </c>
      <c r="I6" s="51" t="s">
        <v>2</v>
      </c>
    </row>
    <row r="7" spans="1:9" x14ac:dyDescent="0.2">
      <c r="A7" s="52" t="s">
        <v>4</v>
      </c>
      <c r="B7" s="53"/>
      <c r="C7" s="53"/>
      <c r="D7" s="53"/>
      <c r="E7" s="53"/>
      <c r="F7" s="54"/>
      <c r="G7" s="53"/>
      <c r="H7" s="53"/>
      <c r="I7" s="55"/>
    </row>
    <row r="8" spans="1:9" x14ac:dyDescent="0.2">
      <c r="A8" s="30" t="s">
        <v>5</v>
      </c>
      <c r="B8" s="20">
        <v>1369</v>
      </c>
      <c r="C8" s="56">
        <f>B8/B10</f>
        <v>0.48443029016277422</v>
      </c>
      <c r="D8" s="20">
        <v>1281</v>
      </c>
      <c r="E8" s="56">
        <f>D8/D10</f>
        <v>0.54696840307429551</v>
      </c>
      <c r="F8" s="21">
        <v>12</v>
      </c>
      <c r="G8" s="56">
        <f>F8/F10</f>
        <v>0.48</v>
      </c>
      <c r="H8" s="20">
        <f>B8+D8+F8</f>
        <v>2662</v>
      </c>
      <c r="I8" s="57">
        <f>H8/H10</f>
        <v>0.51261313306373968</v>
      </c>
    </row>
    <row r="9" spans="1:9" x14ac:dyDescent="0.2">
      <c r="A9" s="31" t="s">
        <v>6</v>
      </c>
      <c r="B9" s="23">
        <v>1457</v>
      </c>
      <c r="C9" s="58">
        <f>B9/B10</f>
        <v>0.51556970983722572</v>
      </c>
      <c r="D9" s="23">
        <v>1061</v>
      </c>
      <c r="E9" s="58">
        <f>D9/D10</f>
        <v>0.45303159692570455</v>
      </c>
      <c r="F9" s="1">
        <v>13</v>
      </c>
      <c r="G9" s="58">
        <f>F9/F10</f>
        <v>0.52</v>
      </c>
      <c r="H9" s="23">
        <f>B9+D9+F9</f>
        <v>2531</v>
      </c>
      <c r="I9" s="59">
        <f>H9/H10</f>
        <v>0.48738686693626038</v>
      </c>
    </row>
    <row r="10" spans="1:9" x14ac:dyDescent="0.2">
      <c r="A10" s="32" t="s">
        <v>7</v>
      </c>
      <c r="B10" s="25">
        <f>SUM(B8:B9)</f>
        <v>2826</v>
      </c>
      <c r="C10" s="60">
        <f>SUM(C8:C9)</f>
        <v>1</v>
      </c>
      <c r="D10" s="25">
        <f>D8+D9</f>
        <v>2342</v>
      </c>
      <c r="E10" s="60">
        <f>SUM(E8:E9)</f>
        <v>1</v>
      </c>
      <c r="F10" s="26">
        <f>SUM(F8:F9)</f>
        <v>25</v>
      </c>
      <c r="G10" s="60">
        <f>SUM(G8:G9)</f>
        <v>1</v>
      </c>
      <c r="H10" s="25">
        <f>B10+D10+F10</f>
        <v>5193</v>
      </c>
      <c r="I10" s="61">
        <f>SUM(I8:I9)</f>
        <v>1</v>
      </c>
    </row>
    <row r="11" spans="1:9" x14ac:dyDescent="0.2">
      <c r="A11" s="52" t="s">
        <v>8</v>
      </c>
      <c r="B11" s="53"/>
      <c r="C11" s="53"/>
      <c r="D11" s="53"/>
      <c r="E11" s="53"/>
      <c r="F11" s="53"/>
      <c r="G11" s="53"/>
      <c r="H11" s="53"/>
      <c r="I11" s="55"/>
    </row>
    <row r="12" spans="1:9" x14ac:dyDescent="0.2">
      <c r="A12" s="30" t="s">
        <v>52</v>
      </c>
      <c r="B12" s="21">
        <v>4</v>
      </c>
      <c r="C12" s="56">
        <f>B12/B21</f>
        <v>1.4154281670205238E-3</v>
      </c>
      <c r="D12" s="21">
        <v>3</v>
      </c>
      <c r="E12" s="56">
        <f>D12/D21</f>
        <v>1.2809564474807857E-3</v>
      </c>
      <c r="F12" s="21">
        <v>0</v>
      </c>
      <c r="G12" s="56">
        <f>F12/F21</f>
        <v>0</v>
      </c>
      <c r="H12" s="20">
        <f t="shared" ref="H12:H20" si="0">B12+D12+F12</f>
        <v>7</v>
      </c>
      <c r="I12" s="57">
        <f>H12/H21</f>
        <v>1.3479684190256115E-3</v>
      </c>
    </row>
    <row r="13" spans="1:9" x14ac:dyDescent="0.2">
      <c r="A13" s="31" t="s">
        <v>12</v>
      </c>
      <c r="B13" s="1">
        <v>104</v>
      </c>
      <c r="C13" s="58">
        <f>B13/B21</f>
        <v>3.680113234253362E-2</v>
      </c>
      <c r="D13" s="1">
        <v>92</v>
      </c>
      <c r="E13" s="58">
        <f>D13/D21</f>
        <v>3.9282664389410762E-2</v>
      </c>
      <c r="F13" s="1">
        <v>0</v>
      </c>
      <c r="G13" s="58">
        <f>F13/F21</f>
        <v>0</v>
      </c>
      <c r="H13" s="23">
        <f t="shared" si="0"/>
        <v>196</v>
      </c>
      <c r="I13" s="59">
        <f>H13/H21</f>
        <v>3.7743115732717117E-2</v>
      </c>
    </row>
    <row r="14" spans="1:9" x14ac:dyDescent="0.2">
      <c r="A14" s="31" t="s">
        <v>53</v>
      </c>
      <c r="B14" s="1">
        <v>409</v>
      </c>
      <c r="C14" s="58">
        <f>B14/B21</f>
        <v>0.14472753007784855</v>
      </c>
      <c r="D14" s="1">
        <v>179</v>
      </c>
      <c r="E14" s="58">
        <f>D14/D21</f>
        <v>7.643040136635354E-2</v>
      </c>
      <c r="F14" s="1">
        <v>5</v>
      </c>
      <c r="G14" s="58">
        <f>F14/F21</f>
        <v>0.2</v>
      </c>
      <c r="H14" s="23">
        <f t="shared" si="0"/>
        <v>593</v>
      </c>
      <c r="I14" s="59">
        <f>H14/H21</f>
        <v>0.11419218178316966</v>
      </c>
    </row>
    <row r="15" spans="1:9" x14ac:dyDescent="0.2">
      <c r="A15" s="31" t="s">
        <v>54</v>
      </c>
      <c r="B15" s="1">
        <v>173</v>
      </c>
      <c r="C15" s="58">
        <f>B15/B21</f>
        <v>6.1217268223637648E-2</v>
      </c>
      <c r="D15" s="1">
        <v>74</v>
      </c>
      <c r="E15" s="58">
        <f>D15/D21</f>
        <v>3.1596925704526047E-2</v>
      </c>
      <c r="F15" s="1">
        <v>0</v>
      </c>
      <c r="G15" s="58">
        <f>F15/F21</f>
        <v>0</v>
      </c>
      <c r="H15" s="23">
        <f t="shared" si="0"/>
        <v>247</v>
      </c>
      <c r="I15" s="59">
        <f>H15/H21</f>
        <v>4.7564028499903717E-2</v>
      </c>
    </row>
    <row r="16" spans="1:9" x14ac:dyDescent="0.2">
      <c r="A16" s="31" t="s">
        <v>55</v>
      </c>
      <c r="B16" s="1">
        <v>3</v>
      </c>
      <c r="C16" s="58">
        <f>B16/B21</f>
        <v>1.0615711252653928E-3</v>
      </c>
      <c r="D16" s="1">
        <v>1</v>
      </c>
      <c r="E16" s="58">
        <f>D16/D21</f>
        <v>4.2698548249359521E-4</v>
      </c>
      <c r="F16" s="1">
        <v>0</v>
      </c>
      <c r="G16" s="58">
        <f>F16/F21</f>
        <v>0</v>
      </c>
      <c r="H16" s="23">
        <f t="shared" si="0"/>
        <v>4</v>
      </c>
      <c r="I16" s="59">
        <f>H16/H21</f>
        <v>7.7026766801463508E-4</v>
      </c>
    </row>
    <row r="17" spans="1:9" x14ac:dyDescent="0.2">
      <c r="A17" s="31" t="s">
        <v>14</v>
      </c>
      <c r="B17" s="23">
        <v>1842</v>
      </c>
      <c r="C17" s="58">
        <f>B17/B21</f>
        <v>0.65180467091295113</v>
      </c>
      <c r="D17" s="23">
        <v>1147</v>
      </c>
      <c r="E17" s="58">
        <f>D17/D21</f>
        <v>0.48975234842015369</v>
      </c>
      <c r="F17" s="1">
        <v>16</v>
      </c>
      <c r="G17" s="58">
        <f>F17/F21</f>
        <v>0.64</v>
      </c>
      <c r="H17" s="23">
        <f t="shared" si="0"/>
        <v>3005</v>
      </c>
      <c r="I17" s="59">
        <f>H17/H21</f>
        <v>0.57866358559599462</v>
      </c>
    </row>
    <row r="18" spans="1:9" x14ac:dyDescent="0.2">
      <c r="A18" s="31" t="s">
        <v>56</v>
      </c>
      <c r="B18" s="23">
        <v>77</v>
      </c>
      <c r="C18" s="58">
        <f>B18/B21</f>
        <v>2.724699221514508E-2</v>
      </c>
      <c r="D18" s="23">
        <v>28</v>
      </c>
      <c r="E18" s="58">
        <f>D18/D21</f>
        <v>1.1955593509820665E-2</v>
      </c>
      <c r="F18" s="1">
        <v>1</v>
      </c>
      <c r="G18" s="58">
        <f>F18/F21</f>
        <v>0.04</v>
      </c>
      <c r="H18" s="23">
        <f t="shared" si="0"/>
        <v>106</v>
      </c>
      <c r="I18" s="59">
        <f>H18/H21</f>
        <v>2.0412093202387831E-2</v>
      </c>
    </row>
    <row r="19" spans="1:9" x14ac:dyDescent="0.2">
      <c r="A19" s="31" t="s">
        <v>57</v>
      </c>
      <c r="B19" s="1">
        <v>122</v>
      </c>
      <c r="C19" s="58">
        <f>B19/B21</f>
        <v>4.3170559094125975E-2</v>
      </c>
      <c r="D19" s="1">
        <v>756</v>
      </c>
      <c r="E19" s="58">
        <f>D19/D21</f>
        <v>0.32280102476515798</v>
      </c>
      <c r="F19" s="1">
        <v>3</v>
      </c>
      <c r="G19" s="58">
        <f>F19/F21</f>
        <v>0.12</v>
      </c>
      <c r="H19" s="23">
        <f t="shared" si="0"/>
        <v>881</v>
      </c>
      <c r="I19" s="59">
        <f>H19/H21</f>
        <v>0.16965145388022337</v>
      </c>
    </row>
    <row r="20" spans="1:9" x14ac:dyDescent="0.2">
      <c r="A20" s="62" t="s">
        <v>58</v>
      </c>
      <c r="B20" s="26">
        <v>92</v>
      </c>
      <c r="C20" s="58">
        <f>B20/B21</f>
        <v>3.2554847841472043E-2</v>
      </c>
      <c r="D20" s="26">
        <v>62</v>
      </c>
      <c r="E20" s="58">
        <f>D20/D21</f>
        <v>2.6473099914602904E-2</v>
      </c>
      <c r="F20" s="26">
        <v>0</v>
      </c>
      <c r="G20" s="58">
        <f>F20/F21</f>
        <v>0</v>
      </c>
      <c r="H20" s="25">
        <f t="shared" si="0"/>
        <v>154</v>
      </c>
      <c r="I20" s="61">
        <f>H20/H21</f>
        <v>2.9655305218563452E-2</v>
      </c>
    </row>
    <row r="21" spans="1:9" x14ac:dyDescent="0.2">
      <c r="A21" s="32" t="s">
        <v>7</v>
      </c>
      <c r="B21" s="25">
        <f>SUM(B12:B20)</f>
        <v>2826</v>
      </c>
      <c r="C21" s="60">
        <f>SUM(C12:C20)</f>
        <v>0.99999999999999978</v>
      </c>
      <c r="D21" s="25">
        <f>SUM(D12:D20)</f>
        <v>2342</v>
      </c>
      <c r="E21" s="60">
        <f>SUM(E12:E20)</f>
        <v>0.99999999999999989</v>
      </c>
      <c r="F21" s="26">
        <f>SUM(F12:F20)</f>
        <v>25</v>
      </c>
      <c r="G21" s="60">
        <f>SUM(G12:G19)</f>
        <v>1</v>
      </c>
      <c r="H21" s="25">
        <f>SUM(H12:H20)</f>
        <v>5193</v>
      </c>
      <c r="I21" s="61">
        <f>SUM(I12:I20)</f>
        <v>1</v>
      </c>
    </row>
    <row r="22" spans="1:9" x14ac:dyDescent="0.2">
      <c r="A22" s="52" t="s">
        <v>16</v>
      </c>
      <c r="B22" s="53"/>
      <c r="C22" s="53"/>
      <c r="D22" s="53"/>
      <c r="E22" s="53"/>
      <c r="F22" s="53"/>
      <c r="G22" s="53"/>
      <c r="H22" s="53"/>
      <c r="I22" s="55"/>
    </row>
    <row r="23" spans="1:9" x14ac:dyDescent="0.2">
      <c r="A23" s="63" t="s">
        <v>17</v>
      </c>
      <c r="B23" s="21">
        <v>164</v>
      </c>
      <c r="C23" s="56">
        <f t="shared" ref="C23:C32" si="1">B23/$B$33</f>
        <v>5.8032554847841471E-2</v>
      </c>
      <c r="D23" s="21">
        <v>0</v>
      </c>
      <c r="E23" s="56">
        <f>D23/D33</f>
        <v>0</v>
      </c>
      <c r="F23" s="21">
        <v>0</v>
      </c>
      <c r="G23" s="56">
        <f>F23/F33</f>
        <v>0</v>
      </c>
      <c r="H23" s="20">
        <f t="shared" ref="H23:H33" si="2">B23+D23+F23</f>
        <v>164</v>
      </c>
      <c r="I23" s="57">
        <f>H23/H33</f>
        <v>3.1580974388600039E-2</v>
      </c>
    </row>
    <row r="24" spans="1:9" x14ac:dyDescent="0.2">
      <c r="A24" s="31" t="s">
        <v>18</v>
      </c>
      <c r="B24" s="1">
        <v>579</v>
      </c>
      <c r="C24" s="56">
        <f t="shared" si="1"/>
        <v>0.20488322717622082</v>
      </c>
      <c r="D24" s="1">
        <v>0</v>
      </c>
      <c r="E24" s="58">
        <f>D24/D33</f>
        <v>0</v>
      </c>
      <c r="F24" s="1">
        <v>0</v>
      </c>
      <c r="G24" s="58">
        <f>F24/F33</f>
        <v>0</v>
      </c>
      <c r="H24" s="23">
        <f t="shared" si="2"/>
        <v>579</v>
      </c>
      <c r="I24" s="59">
        <f>H24/H33</f>
        <v>0.11149624494511842</v>
      </c>
    </row>
    <row r="25" spans="1:9" x14ac:dyDescent="0.2">
      <c r="A25" s="31" t="s">
        <v>19</v>
      </c>
      <c r="B25" s="1">
        <v>612</v>
      </c>
      <c r="C25" s="56">
        <f t="shared" si="1"/>
        <v>0.21656050955414013</v>
      </c>
      <c r="D25" s="1">
        <v>295</v>
      </c>
      <c r="E25" s="58">
        <f>D25/D33</f>
        <v>0.12596071733561059</v>
      </c>
      <c r="F25" s="1">
        <v>0</v>
      </c>
      <c r="G25" s="58">
        <f>F25/F33</f>
        <v>0</v>
      </c>
      <c r="H25" s="20">
        <f t="shared" si="2"/>
        <v>907</v>
      </c>
      <c r="I25" s="59">
        <f>H25/H33</f>
        <v>0.1746581937223185</v>
      </c>
    </row>
    <row r="26" spans="1:9" x14ac:dyDescent="0.2">
      <c r="A26" s="31" t="s">
        <v>20</v>
      </c>
      <c r="B26" s="1">
        <v>422</v>
      </c>
      <c r="C26" s="56">
        <f t="shared" si="1"/>
        <v>0.14932767162066526</v>
      </c>
      <c r="D26" s="1">
        <v>609</v>
      </c>
      <c r="E26" s="58">
        <f>D26/D33</f>
        <v>0.26003415883859948</v>
      </c>
      <c r="F26" s="1">
        <v>0</v>
      </c>
      <c r="G26" s="58">
        <f>F26/F33</f>
        <v>0</v>
      </c>
      <c r="H26" s="20">
        <f t="shared" si="2"/>
        <v>1031</v>
      </c>
      <c r="I26" s="59">
        <f>H26/H33</f>
        <v>0.19853649143077221</v>
      </c>
    </row>
    <row r="27" spans="1:9" x14ac:dyDescent="0.2">
      <c r="A27" s="31" t="s">
        <v>21</v>
      </c>
      <c r="B27" s="1">
        <v>371</v>
      </c>
      <c r="C27" s="56">
        <f t="shared" si="1"/>
        <v>0.13128096249115356</v>
      </c>
      <c r="D27" s="1">
        <v>512</v>
      </c>
      <c r="E27" s="58">
        <f>D27/D33</f>
        <v>0.21861656703672075</v>
      </c>
      <c r="F27" s="1">
        <v>2</v>
      </c>
      <c r="G27" s="58">
        <f>F27/F33</f>
        <v>0.08</v>
      </c>
      <c r="H27" s="20">
        <f t="shared" si="2"/>
        <v>885</v>
      </c>
      <c r="I27" s="59">
        <f>H27/H33</f>
        <v>0.17042172154823801</v>
      </c>
    </row>
    <row r="28" spans="1:9" x14ac:dyDescent="0.2">
      <c r="A28" s="31" t="s">
        <v>22</v>
      </c>
      <c r="B28" s="1">
        <v>272</v>
      </c>
      <c r="C28" s="56">
        <f t="shared" si="1"/>
        <v>9.6249115357395609E-2</v>
      </c>
      <c r="D28" s="1">
        <v>314</v>
      </c>
      <c r="E28" s="58">
        <f>D28/D33</f>
        <v>0.13407344150298889</v>
      </c>
      <c r="F28" s="1">
        <v>7</v>
      </c>
      <c r="G28" s="58">
        <f>F28/F33</f>
        <v>0.28000000000000003</v>
      </c>
      <c r="H28" s="20">
        <f t="shared" si="2"/>
        <v>593</v>
      </c>
      <c r="I28" s="59">
        <f>H28/H33</f>
        <v>0.11419218178316966</v>
      </c>
    </row>
    <row r="29" spans="1:9" x14ac:dyDescent="0.2">
      <c r="A29" s="31" t="s">
        <v>23</v>
      </c>
      <c r="B29" s="1">
        <v>166</v>
      </c>
      <c r="C29" s="56">
        <f t="shared" si="1"/>
        <v>5.8740268931351737E-2</v>
      </c>
      <c r="D29" s="1">
        <v>238</v>
      </c>
      <c r="E29" s="58">
        <f>D29/D33</f>
        <v>0.10162254483347566</v>
      </c>
      <c r="F29" s="1">
        <v>6</v>
      </c>
      <c r="G29" s="58">
        <f>F29/F33</f>
        <v>0.24</v>
      </c>
      <c r="H29" s="20">
        <f t="shared" si="2"/>
        <v>410</v>
      </c>
      <c r="I29" s="59">
        <f>H29/H33</f>
        <v>7.895243597150009E-2</v>
      </c>
    </row>
    <row r="30" spans="1:9" x14ac:dyDescent="0.2">
      <c r="A30" s="31" t="s">
        <v>24</v>
      </c>
      <c r="B30" s="1">
        <v>170</v>
      </c>
      <c r="C30" s="56">
        <f t="shared" si="1"/>
        <v>6.0155697098372256E-2</v>
      </c>
      <c r="D30" s="1">
        <v>250</v>
      </c>
      <c r="E30" s="58">
        <f>D30/D33</f>
        <v>0.1067463706233988</v>
      </c>
      <c r="F30" s="1">
        <v>7</v>
      </c>
      <c r="G30" s="58">
        <f>F30/F33</f>
        <v>0.28000000000000003</v>
      </c>
      <c r="H30" s="20">
        <f t="shared" si="2"/>
        <v>427</v>
      </c>
      <c r="I30" s="59">
        <f>H30/H33</f>
        <v>8.2226073560562302E-2</v>
      </c>
    </row>
    <row r="31" spans="1:9" x14ac:dyDescent="0.2">
      <c r="A31" s="31" t="s">
        <v>25</v>
      </c>
      <c r="B31" s="1">
        <v>67</v>
      </c>
      <c r="C31" s="56">
        <f t="shared" si="1"/>
        <v>2.3708421797593773E-2</v>
      </c>
      <c r="D31" s="1">
        <v>110</v>
      </c>
      <c r="E31" s="58">
        <f>D31/D33</f>
        <v>4.6968403074295471E-2</v>
      </c>
      <c r="F31" s="1">
        <v>3</v>
      </c>
      <c r="G31" s="58">
        <f>F31/F33</f>
        <v>0.12</v>
      </c>
      <c r="H31" s="20">
        <f t="shared" si="2"/>
        <v>180</v>
      </c>
      <c r="I31" s="59">
        <f>H31/H33</f>
        <v>3.4662045060658578E-2</v>
      </c>
    </row>
    <row r="32" spans="1:9" x14ac:dyDescent="0.2">
      <c r="A32" s="31" t="s">
        <v>26</v>
      </c>
      <c r="B32" s="1">
        <v>3</v>
      </c>
      <c r="C32" s="56">
        <f t="shared" si="1"/>
        <v>1.0615711252653928E-3</v>
      </c>
      <c r="D32" s="1">
        <v>14</v>
      </c>
      <c r="E32" s="58">
        <f>D32/D33</f>
        <v>5.9777967549103327E-3</v>
      </c>
      <c r="F32" s="1">
        <v>0</v>
      </c>
      <c r="G32" s="58">
        <f>F32/F33</f>
        <v>0</v>
      </c>
      <c r="H32" s="20">
        <f t="shared" si="2"/>
        <v>17</v>
      </c>
      <c r="I32" s="59">
        <f>H32/H33</f>
        <v>3.273637589062199E-3</v>
      </c>
    </row>
    <row r="33" spans="1:10" x14ac:dyDescent="0.2">
      <c r="A33" s="32" t="s">
        <v>7</v>
      </c>
      <c r="B33" s="25">
        <f t="shared" ref="B33:G33" si="3">SUM(B23:B32)</f>
        <v>2826</v>
      </c>
      <c r="C33" s="64">
        <f t="shared" si="3"/>
        <v>1.0000000000000002</v>
      </c>
      <c r="D33" s="25">
        <f t="shared" si="3"/>
        <v>2342</v>
      </c>
      <c r="E33" s="64">
        <f t="shared" si="3"/>
        <v>1</v>
      </c>
      <c r="F33" s="25">
        <f t="shared" si="3"/>
        <v>25</v>
      </c>
      <c r="G33" s="60">
        <f t="shared" si="3"/>
        <v>1</v>
      </c>
      <c r="H33" s="20">
        <f t="shared" si="2"/>
        <v>5193</v>
      </c>
      <c r="I33" s="61">
        <f>SUM(I23:I32)</f>
        <v>1.0000000000000002</v>
      </c>
      <c r="J33" s="19"/>
    </row>
    <row r="34" spans="1:10" x14ac:dyDescent="0.2">
      <c r="A34" s="52" t="s">
        <v>27</v>
      </c>
      <c r="B34" s="53"/>
      <c r="C34" s="53"/>
      <c r="D34" s="53"/>
      <c r="E34" s="53"/>
      <c r="F34" s="54"/>
      <c r="G34" s="53"/>
      <c r="H34" s="53"/>
      <c r="I34" s="55"/>
    </row>
    <row r="35" spans="1:10" x14ac:dyDescent="0.2">
      <c r="A35" s="30" t="s">
        <v>28</v>
      </c>
      <c r="B35" s="85">
        <v>25.86</v>
      </c>
      <c r="C35" s="86"/>
      <c r="D35" s="85">
        <v>30.6</v>
      </c>
      <c r="E35" s="86"/>
      <c r="F35" s="85">
        <v>39.659999999999997</v>
      </c>
      <c r="G35" s="86"/>
      <c r="H35" s="85">
        <v>28.06</v>
      </c>
      <c r="I35" s="87"/>
    </row>
    <row r="36" spans="1:10" x14ac:dyDescent="0.2">
      <c r="A36" s="33" t="s">
        <v>29</v>
      </c>
      <c r="B36" s="94">
        <v>8.65</v>
      </c>
      <c r="C36" s="95"/>
      <c r="D36" s="94">
        <v>9.66</v>
      </c>
      <c r="E36" s="95"/>
      <c r="F36" s="94">
        <v>9.18</v>
      </c>
      <c r="G36" s="95"/>
      <c r="H36" s="94">
        <v>9.4499999999999993</v>
      </c>
      <c r="I36" s="96"/>
    </row>
    <row r="37" spans="1:10" x14ac:dyDescent="0.2">
      <c r="A37" s="52" t="s">
        <v>59</v>
      </c>
      <c r="B37" s="53"/>
      <c r="C37" s="53"/>
      <c r="D37" s="53"/>
      <c r="E37" s="53"/>
      <c r="F37" s="54"/>
      <c r="G37" s="53"/>
      <c r="H37" s="53"/>
      <c r="I37" s="55"/>
    </row>
    <row r="38" spans="1:10" x14ac:dyDescent="0.2">
      <c r="A38" s="31" t="s">
        <v>38</v>
      </c>
      <c r="B38" s="23">
        <v>2340</v>
      </c>
      <c r="C38" s="58">
        <f>B38/B41</f>
        <v>0.82802547770700641</v>
      </c>
      <c r="D38" s="23">
        <v>1253</v>
      </c>
      <c r="E38" s="58">
        <f>D38/D41</f>
        <v>0.53501280956447483</v>
      </c>
      <c r="F38" s="1">
        <v>21</v>
      </c>
      <c r="G38" s="58">
        <f>F38/F41</f>
        <v>0.84</v>
      </c>
      <c r="H38" s="23">
        <f>B38+D38+F38</f>
        <v>3614</v>
      </c>
      <c r="I38" s="59">
        <f>H38/H41</f>
        <v>0.69593683805122275</v>
      </c>
    </row>
    <row r="39" spans="1:10" x14ac:dyDescent="0.2">
      <c r="A39" s="31" t="s">
        <v>39</v>
      </c>
      <c r="B39" s="23">
        <v>118</v>
      </c>
      <c r="C39" s="58">
        <f>B39/B41</f>
        <v>4.1755130927105449E-2</v>
      </c>
      <c r="D39" s="23">
        <v>739</v>
      </c>
      <c r="E39" s="58">
        <f>D39/D41</f>
        <v>0.31554227156276687</v>
      </c>
      <c r="F39" s="1">
        <v>3</v>
      </c>
      <c r="G39" s="58">
        <f>F39/F41</f>
        <v>0.12</v>
      </c>
      <c r="H39" s="23">
        <f>B39+D39+F39</f>
        <v>860</v>
      </c>
      <c r="I39" s="59">
        <f>H39/H41</f>
        <v>0.16560754862314656</v>
      </c>
    </row>
    <row r="40" spans="1:10" x14ac:dyDescent="0.2">
      <c r="A40" s="31" t="s">
        <v>40</v>
      </c>
      <c r="B40" s="1">
        <v>368</v>
      </c>
      <c r="C40" s="58">
        <f>B40/B41</f>
        <v>0.13021939136588817</v>
      </c>
      <c r="D40" s="1">
        <v>350</v>
      </c>
      <c r="E40" s="58">
        <f>D40/D41</f>
        <v>0.14944491887275832</v>
      </c>
      <c r="F40" s="1">
        <v>1</v>
      </c>
      <c r="G40" s="58">
        <f>F40/F41</f>
        <v>0.04</v>
      </c>
      <c r="H40" s="23">
        <f>B40+D40+F40</f>
        <v>719</v>
      </c>
      <c r="I40" s="59">
        <f>H40/H41</f>
        <v>0.13845561332563067</v>
      </c>
    </row>
    <row r="41" spans="1:10" x14ac:dyDescent="0.2">
      <c r="A41" s="32" t="s">
        <v>7</v>
      </c>
      <c r="B41" s="25">
        <f t="shared" ref="B41:I41" si="4">SUM(B38:B40)</f>
        <v>2826</v>
      </c>
      <c r="C41" s="60">
        <f t="shared" si="4"/>
        <v>1</v>
      </c>
      <c r="D41" s="25">
        <f t="shared" si="4"/>
        <v>2342</v>
      </c>
      <c r="E41" s="60">
        <f t="shared" si="4"/>
        <v>1</v>
      </c>
      <c r="F41" s="26">
        <f t="shared" si="4"/>
        <v>25</v>
      </c>
      <c r="G41" s="60">
        <f t="shared" si="4"/>
        <v>1</v>
      </c>
      <c r="H41" s="25">
        <f t="shared" si="4"/>
        <v>5193</v>
      </c>
      <c r="I41" s="61">
        <f t="shared" si="4"/>
        <v>1</v>
      </c>
    </row>
    <row r="42" spans="1:10" x14ac:dyDescent="0.2">
      <c r="A42" s="52" t="s">
        <v>60</v>
      </c>
      <c r="B42" s="53"/>
      <c r="C42" s="53"/>
      <c r="D42" s="53"/>
      <c r="E42" s="53"/>
      <c r="F42" s="54"/>
      <c r="G42" s="53"/>
      <c r="H42" s="53"/>
      <c r="I42" s="55"/>
    </row>
    <row r="43" spans="1:10" x14ac:dyDescent="0.2">
      <c r="A43" s="30" t="s">
        <v>31</v>
      </c>
      <c r="B43" s="20">
        <v>1775</v>
      </c>
      <c r="C43" s="65">
        <f>B43/B45</f>
        <v>0.62809624911535744</v>
      </c>
      <c r="D43" s="21">
        <v>958</v>
      </c>
      <c r="E43" s="65">
        <f>D43/D45</f>
        <v>0.40905209222886424</v>
      </c>
      <c r="F43" s="21">
        <v>2</v>
      </c>
      <c r="G43" s="65">
        <f>F43/F45</f>
        <v>0.08</v>
      </c>
      <c r="H43" s="20">
        <f>B43+D43+F43</f>
        <v>2735</v>
      </c>
      <c r="I43" s="57">
        <f>H43/H45</f>
        <v>0.52667051800500675</v>
      </c>
    </row>
    <row r="44" spans="1:10" x14ac:dyDescent="0.2">
      <c r="A44" s="31" t="s">
        <v>32</v>
      </c>
      <c r="B44" s="23">
        <v>1051</v>
      </c>
      <c r="C44" s="58">
        <f>B44/B45</f>
        <v>0.37190375088464261</v>
      </c>
      <c r="D44" s="23">
        <v>1384</v>
      </c>
      <c r="E44" s="58">
        <f>D44/D45</f>
        <v>0.59094790777113582</v>
      </c>
      <c r="F44" s="1">
        <v>23</v>
      </c>
      <c r="G44" s="58">
        <f>F44/F45</f>
        <v>0.92</v>
      </c>
      <c r="H44" s="20">
        <f>B44+D44+F44</f>
        <v>2458</v>
      </c>
      <c r="I44" s="59">
        <f>H44/H45</f>
        <v>0.47332948199499325</v>
      </c>
    </row>
    <row r="45" spans="1:10" x14ac:dyDescent="0.2">
      <c r="A45" s="32" t="s">
        <v>7</v>
      </c>
      <c r="B45" s="25">
        <f t="shared" ref="B45:G45" si="5">SUM(B43:B44)</f>
        <v>2826</v>
      </c>
      <c r="C45" s="66">
        <f t="shared" si="5"/>
        <v>1</v>
      </c>
      <c r="D45" s="25">
        <f t="shared" si="5"/>
        <v>2342</v>
      </c>
      <c r="E45" s="66">
        <f t="shared" si="5"/>
        <v>1</v>
      </c>
      <c r="F45" s="25">
        <f t="shared" si="5"/>
        <v>25</v>
      </c>
      <c r="G45" s="66">
        <f t="shared" si="5"/>
        <v>1</v>
      </c>
      <c r="H45" s="20">
        <f>B45+D45+F45</f>
        <v>5193</v>
      </c>
      <c r="I45" s="67">
        <f>SUM(I43:I44)</f>
        <v>1</v>
      </c>
    </row>
    <row r="46" spans="1:10" ht="12.75" customHeight="1" x14ac:dyDescent="0.2">
      <c r="A46" s="52" t="s">
        <v>61</v>
      </c>
      <c r="B46" s="53"/>
      <c r="C46" s="53"/>
      <c r="D46" s="53"/>
      <c r="E46" s="53"/>
      <c r="F46" s="54"/>
      <c r="G46" s="53"/>
      <c r="H46" s="53"/>
      <c r="I46" s="55"/>
    </row>
    <row r="47" spans="1:10" ht="12.75" customHeight="1" x14ac:dyDescent="0.2">
      <c r="A47" s="30" t="s">
        <v>47</v>
      </c>
      <c r="B47" s="20">
        <v>766</v>
      </c>
      <c r="C47" s="65">
        <f>B47/B49</f>
        <v>0.27105449398443027</v>
      </c>
      <c r="D47" s="21">
        <v>853</v>
      </c>
      <c r="E47" s="65">
        <f>D47/D49</f>
        <v>0.36421861656703675</v>
      </c>
      <c r="F47" s="21">
        <v>0</v>
      </c>
      <c r="G47" s="65">
        <f>F47/F49</f>
        <v>0</v>
      </c>
      <c r="H47" s="20">
        <f>B47+D47+F47</f>
        <v>1619</v>
      </c>
      <c r="I47" s="57">
        <f>H47/H49</f>
        <v>0.31176583862892354</v>
      </c>
    </row>
    <row r="48" spans="1:10" ht="12.75" customHeight="1" x14ac:dyDescent="0.2">
      <c r="A48" s="31" t="s">
        <v>48</v>
      </c>
      <c r="B48" s="23">
        <v>2060</v>
      </c>
      <c r="C48" s="58">
        <f>B48/B49</f>
        <v>0.72894550601556973</v>
      </c>
      <c r="D48" s="23">
        <v>1489</v>
      </c>
      <c r="E48" s="58">
        <f>D48/D49</f>
        <v>0.63578138343296331</v>
      </c>
      <c r="F48" s="1">
        <v>25</v>
      </c>
      <c r="G48" s="58">
        <f>F48/F49</f>
        <v>1</v>
      </c>
      <c r="H48" s="20">
        <f>B48+D48+F48</f>
        <v>3574</v>
      </c>
      <c r="I48" s="59">
        <f>H48/H49</f>
        <v>0.6882341613710764</v>
      </c>
    </row>
    <row r="49" spans="1:9" ht="12.75" customHeight="1" x14ac:dyDescent="0.2">
      <c r="A49" s="32" t="s">
        <v>7</v>
      </c>
      <c r="B49" s="25">
        <f t="shared" ref="B49:G49" si="6">SUM(B47:B48)</f>
        <v>2826</v>
      </c>
      <c r="C49" s="66">
        <f t="shared" si="6"/>
        <v>1</v>
      </c>
      <c r="D49" s="25">
        <f t="shared" si="6"/>
        <v>2342</v>
      </c>
      <c r="E49" s="66">
        <f t="shared" si="6"/>
        <v>1</v>
      </c>
      <c r="F49" s="25">
        <f t="shared" si="6"/>
        <v>25</v>
      </c>
      <c r="G49" s="66">
        <f t="shared" si="6"/>
        <v>1</v>
      </c>
      <c r="H49" s="20">
        <f>B49+D49+F49</f>
        <v>5193</v>
      </c>
      <c r="I49" s="61">
        <f>SUM(I47:I48)</f>
        <v>1</v>
      </c>
    </row>
    <row r="50" spans="1:9" ht="12.75" customHeight="1" x14ac:dyDescent="0.2">
      <c r="A50" s="52" t="s">
        <v>34</v>
      </c>
      <c r="B50" s="69"/>
      <c r="C50" s="69"/>
      <c r="D50" s="69"/>
      <c r="E50" s="69"/>
      <c r="F50" s="70"/>
      <c r="G50" s="69"/>
      <c r="H50" s="69"/>
      <c r="I50" s="71"/>
    </row>
    <row r="51" spans="1:9" ht="12.75" customHeight="1" x14ac:dyDescent="0.2">
      <c r="A51" s="72" t="s">
        <v>33</v>
      </c>
      <c r="B51" s="117">
        <v>2145.1999999999998</v>
      </c>
      <c r="C51" s="118"/>
      <c r="D51" s="119">
        <v>1602.5</v>
      </c>
      <c r="E51" s="120"/>
      <c r="F51" s="117">
        <v>10.4</v>
      </c>
      <c r="G51" s="118"/>
      <c r="H51" s="119">
        <v>3758.1</v>
      </c>
      <c r="I51" s="121"/>
    </row>
    <row r="52" spans="1:9" x14ac:dyDescent="0.2">
      <c r="A52" s="52" t="s">
        <v>66</v>
      </c>
      <c r="B52" s="53"/>
      <c r="C52" s="53"/>
      <c r="D52" s="53"/>
      <c r="E52" s="53"/>
      <c r="F52" s="54"/>
      <c r="G52" s="53"/>
      <c r="H52" s="53"/>
      <c r="I52" s="55"/>
    </row>
    <row r="53" spans="1:9" x14ac:dyDescent="0.2">
      <c r="A53" s="73" t="s">
        <v>64</v>
      </c>
      <c r="B53" s="20">
        <v>2773</v>
      </c>
      <c r="C53" s="65">
        <f>B53/B55</f>
        <v>0.9812455767869781</v>
      </c>
      <c r="D53" s="20">
        <v>2177</v>
      </c>
      <c r="E53" s="65">
        <f>D53/D55</f>
        <v>0.9295473953885568</v>
      </c>
      <c r="F53" s="21">
        <v>25</v>
      </c>
      <c r="G53" s="65">
        <f>F53/F55</f>
        <v>1</v>
      </c>
      <c r="H53" s="20">
        <f>B53+D53+F53</f>
        <v>4975</v>
      </c>
      <c r="I53" s="57">
        <f>H53/H55</f>
        <v>0.95802041209320243</v>
      </c>
    </row>
    <row r="54" spans="1:9" x14ac:dyDescent="0.2">
      <c r="A54" s="74" t="s">
        <v>65</v>
      </c>
      <c r="B54" s="23">
        <v>53</v>
      </c>
      <c r="C54" s="58">
        <f>B54/B55</f>
        <v>1.875442321302194E-2</v>
      </c>
      <c r="D54" s="23">
        <v>165</v>
      </c>
      <c r="E54" s="58">
        <f>D54/D55</f>
        <v>7.0452604611443218E-2</v>
      </c>
      <c r="F54" s="1">
        <v>0</v>
      </c>
      <c r="G54" s="58">
        <f>F54/F55</f>
        <v>0</v>
      </c>
      <c r="H54" s="20">
        <f>B54+D54+F54</f>
        <v>218</v>
      </c>
      <c r="I54" s="59">
        <f>H54/H55</f>
        <v>4.1979587906797615E-2</v>
      </c>
    </row>
    <row r="55" spans="1:9" ht="13.5" thickBot="1" x14ac:dyDescent="0.25">
      <c r="A55" s="75" t="s">
        <v>7</v>
      </c>
      <c r="B55" s="76">
        <f t="shared" ref="B55:G55" si="7">SUM(B53:B54)</f>
        <v>2826</v>
      </c>
      <c r="C55" s="77">
        <f t="shared" si="7"/>
        <v>1</v>
      </c>
      <c r="D55" s="76">
        <f t="shared" si="7"/>
        <v>2342</v>
      </c>
      <c r="E55" s="77">
        <f t="shared" si="7"/>
        <v>1</v>
      </c>
      <c r="F55" s="76">
        <f t="shared" si="7"/>
        <v>25</v>
      </c>
      <c r="G55" s="77">
        <f t="shared" si="7"/>
        <v>1</v>
      </c>
      <c r="H55" s="76">
        <f>B55+D55+F55</f>
        <v>5193</v>
      </c>
      <c r="I55" s="78">
        <f>SUM(I53:I54)</f>
        <v>1</v>
      </c>
    </row>
    <row r="56" spans="1:9" ht="15" customHeight="1" thickTop="1" x14ac:dyDescent="0.2"/>
    <row r="57" spans="1:9" ht="15" customHeight="1" x14ac:dyDescent="0.2">
      <c r="A57" s="81" t="s">
        <v>77</v>
      </c>
      <c r="B57" s="81"/>
      <c r="C57" s="81"/>
      <c r="D57" s="81"/>
      <c r="E57" s="81"/>
      <c r="F57" s="82"/>
      <c r="G57" s="81"/>
      <c r="H57" s="81"/>
      <c r="I57" s="81"/>
    </row>
    <row r="58" spans="1:9" ht="37.9" customHeight="1" x14ac:dyDescent="0.2">
      <c r="A58" s="105" t="s">
        <v>78</v>
      </c>
      <c r="B58" s="105"/>
      <c r="C58" s="105"/>
      <c r="D58" s="105"/>
      <c r="E58" s="105"/>
      <c r="F58" s="105"/>
      <c r="G58" s="105"/>
      <c r="H58" s="105"/>
      <c r="I58" s="105"/>
    </row>
    <row r="59" spans="1:9" ht="28.15" hidden="1" customHeight="1" x14ac:dyDescent="0.2">
      <c r="A59" s="97" t="s">
        <v>79</v>
      </c>
      <c r="B59" s="97"/>
      <c r="C59" s="97"/>
      <c r="D59" s="97"/>
      <c r="E59" s="97"/>
      <c r="F59" s="97"/>
      <c r="G59" s="97"/>
      <c r="H59" s="97"/>
      <c r="I59" s="97"/>
    </row>
    <row r="60" spans="1:9" ht="16.149999999999999" customHeight="1" x14ac:dyDescent="0.2">
      <c r="A60" s="93" t="s">
        <v>36</v>
      </c>
      <c r="B60" s="93"/>
      <c r="C60" s="93"/>
      <c r="D60" s="93"/>
      <c r="E60" s="93"/>
      <c r="F60" s="93"/>
      <c r="G60" s="93"/>
      <c r="H60" s="93"/>
      <c r="I60" s="93"/>
    </row>
    <row r="61" spans="1:9" x14ac:dyDescent="0.2">
      <c r="G61" s="106"/>
      <c r="H61" s="107"/>
      <c r="I61" s="107"/>
    </row>
    <row r="62" spans="1:9" x14ac:dyDescent="0.2">
      <c r="G62" s="107"/>
      <c r="H62" s="107"/>
      <c r="I62" s="107"/>
    </row>
  </sheetData>
  <mergeCells count="23">
    <mergeCell ref="A59:I59"/>
    <mergeCell ref="G61:I61"/>
    <mergeCell ref="G62:I62"/>
    <mergeCell ref="B51:C51"/>
    <mergeCell ref="D51:E51"/>
    <mergeCell ref="F51:G51"/>
    <mergeCell ref="H51:I51"/>
    <mergeCell ref="A58:I58"/>
    <mergeCell ref="A60:I60"/>
    <mergeCell ref="B35:C35"/>
    <mergeCell ref="D35:E35"/>
    <mergeCell ref="F35:G35"/>
    <mergeCell ref="H35:I35"/>
    <mergeCell ref="B36:C36"/>
    <mergeCell ref="D36:E36"/>
    <mergeCell ref="F36:G36"/>
    <mergeCell ref="H36:I36"/>
    <mergeCell ref="A2:I2"/>
    <mergeCell ref="A3:I3"/>
    <mergeCell ref="B5:C5"/>
    <mergeCell ref="D5:E5"/>
    <mergeCell ref="F5:G5"/>
    <mergeCell ref="H5:I5"/>
  </mergeCells>
  <pageMargins left="0.7" right="0.45" top="0.75" bottom="0.5" header="0.3" footer="0.3"/>
  <pageSetup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62"/>
  <sheetViews>
    <sheetView topLeftCell="A25" zoomScaleNormal="100" workbookViewId="0">
      <selection activeCell="B70" sqref="B70"/>
    </sheetView>
  </sheetViews>
  <sheetFormatPr defaultRowHeight="12.75" x14ac:dyDescent="0.2"/>
  <cols>
    <col min="1" max="1" width="31.7109375" customWidth="1"/>
    <col min="2" max="3" width="7.5703125" customWidth="1"/>
    <col min="4" max="4" width="6.7109375" customWidth="1"/>
    <col min="6" max="6" width="6.7109375" style="2" customWidth="1"/>
    <col min="8" max="8" width="7.28515625" customWidth="1"/>
    <col min="9" max="9" width="8" customWidth="1"/>
  </cols>
  <sheetData>
    <row r="2" spans="1:9" ht="15.75" x14ac:dyDescent="0.25">
      <c r="A2" s="88" t="s">
        <v>69</v>
      </c>
      <c r="B2" s="88"/>
      <c r="C2" s="88"/>
      <c r="D2" s="88"/>
      <c r="E2" s="88"/>
      <c r="F2" s="88"/>
      <c r="G2" s="88"/>
      <c r="H2" s="88"/>
      <c r="I2" s="88"/>
    </row>
    <row r="3" spans="1:9" ht="15.75" x14ac:dyDescent="0.25">
      <c r="A3" s="88" t="s">
        <v>71</v>
      </c>
      <c r="B3" s="88"/>
      <c r="C3" s="88"/>
      <c r="D3" s="88"/>
      <c r="E3" s="88"/>
      <c r="F3" s="88"/>
      <c r="G3" s="88"/>
      <c r="H3" s="88"/>
      <c r="I3" s="88"/>
    </row>
    <row r="4" spans="1:9" ht="13.5" thickBot="1" x14ac:dyDescent="0.25"/>
    <row r="5" spans="1:9" ht="13.5" thickTop="1" x14ac:dyDescent="0.2">
      <c r="A5" s="46"/>
      <c r="B5" s="113" t="s">
        <v>0</v>
      </c>
      <c r="C5" s="114"/>
      <c r="D5" s="115" t="s">
        <v>43</v>
      </c>
      <c r="E5" s="114"/>
      <c r="F5" s="113" t="s">
        <v>3</v>
      </c>
      <c r="G5" s="114"/>
      <c r="H5" s="113" t="s">
        <v>37</v>
      </c>
      <c r="I5" s="116"/>
    </row>
    <row r="6" spans="1:9" x14ac:dyDescent="0.2">
      <c r="A6" s="47"/>
      <c r="B6" s="48" t="s">
        <v>1</v>
      </c>
      <c r="C6" s="49" t="s">
        <v>2</v>
      </c>
      <c r="D6" s="48" t="s">
        <v>1</v>
      </c>
      <c r="E6" s="49" t="s">
        <v>2</v>
      </c>
      <c r="F6" s="50" t="s">
        <v>1</v>
      </c>
      <c r="G6" s="49" t="s">
        <v>2</v>
      </c>
      <c r="H6" s="48" t="s">
        <v>1</v>
      </c>
      <c r="I6" s="51" t="s">
        <v>2</v>
      </c>
    </row>
    <row r="7" spans="1:9" x14ac:dyDescent="0.2">
      <c r="A7" s="52" t="s">
        <v>4</v>
      </c>
      <c r="B7" s="53"/>
      <c r="C7" s="53"/>
      <c r="D7" s="53"/>
      <c r="E7" s="53"/>
      <c r="F7" s="54"/>
      <c r="G7" s="53"/>
      <c r="H7" s="53"/>
      <c r="I7" s="55"/>
    </row>
    <row r="8" spans="1:9" x14ac:dyDescent="0.2">
      <c r="A8" s="30" t="s">
        <v>5</v>
      </c>
      <c r="B8" s="20">
        <v>1359</v>
      </c>
      <c r="C8" s="56">
        <f>B8/B10</f>
        <v>0.49634769905040177</v>
      </c>
      <c r="D8" s="20">
        <v>1387</v>
      </c>
      <c r="E8" s="56">
        <f>D8/D10</f>
        <v>0.56085725839061873</v>
      </c>
      <c r="F8" s="21">
        <v>13</v>
      </c>
      <c r="G8" s="56">
        <f>F8/F10</f>
        <v>0.48148148148148145</v>
      </c>
      <c r="H8" s="20">
        <f>B8+D8+F8</f>
        <v>2759</v>
      </c>
      <c r="I8" s="57">
        <f>H8/H10</f>
        <v>0.52672775868652155</v>
      </c>
    </row>
    <row r="9" spans="1:9" x14ac:dyDescent="0.2">
      <c r="A9" s="31" t="s">
        <v>6</v>
      </c>
      <c r="B9" s="23">
        <v>1379</v>
      </c>
      <c r="C9" s="58">
        <f>B9/B10</f>
        <v>0.50365230094959823</v>
      </c>
      <c r="D9" s="23">
        <v>1086</v>
      </c>
      <c r="E9" s="58">
        <f>D9/D10</f>
        <v>0.43914274160938133</v>
      </c>
      <c r="F9" s="1">
        <v>14</v>
      </c>
      <c r="G9" s="58">
        <f>F9/F10</f>
        <v>0.51851851851851849</v>
      </c>
      <c r="H9" s="23">
        <f>B9+D9+F9</f>
        <v>2479</v>
      </c>
      <c r="I9" s="59">
        <f>H9/H10</f>
        <v>0.47327224131347845</v>
      </c>
    </row>
    <row r="10" spans="1:9" x14ac:dyDescent="0.2">
      <c r="A10" s="32" t="s">
        <v>7</v>
      </c>
      <c r="B10" s="25">
        <f>SUM(B8:B9)</f>
        <v>2738</v>
      </c>
      <c r="C10" s="60">
        <f>SUM(C8:C9)</f>
        <v>1</v>
      </c>
      <c r="D10" s="25">
        <f>D8+D9</f>
        <v>2473</v>
      </c>
      <c r="E10" s="60">
        <f>SUM(E8:E9)</f>
        <v>1</v>
      </c>
      <c r="F10" s="26">
        <f>SUM(F8:F9)</f>
        <v>27</v>
      </c>
      <c r="G10" s="60">
        <f>SUM(G8:G9)</f>
        <v>1</v>
      </c>
      <c r="H10" s="25">
        <f>B10+D10+F10</f>
        <v>5238</v>
      </c>
      <c r="I10" s="61">
        <f>SUM(I8:I9)</f>
        <v>1</v>
      </c>
    </row>
    <row r="11" spans="1:9" x14ac:dyDescent="0.2">
      <c r="A11" s="52" t="s">
        <v>8</v>
      </c>
      <c r="B11" s="53"/>
      <c r="C11" s="53"/>
      <c r="D11" s="53"/>
      <c r="E11" s="53"/>
      <c r="F11" s="53"/>
      <c r="G11" s="53"/>
      <c r="H11" s="53"/>
      <c r="I11" s="55"/>
    </row>
    <row r="12" spans="1:9" x14ac:dyDescent="0.2">
      <c r="A12" s="30" t="s">
        <v>52</v>
      </c>
      <c r="B12" s="21">
        <v>6</v>
      </c>
      <c r="C12" s="56">
        <f>B12/B21</f>
        <v>2.1913805697589481E-3</v>
      </c>
      <c r="D12" s="21">
        <v>2</v>
      </c>
      <c r="E12" s="56">
        <f>D12/D21</f>
        <v>8.0873433077234124E-4</v>
      </c>
      <c r="F12" s="21">
        <v>0</v>
      </c>
      <c r="G12" s="56">
        <f>F12/F21</f>
        <v>0</v>
      </c>
      <c r="H12" s="20">
        <f t="shared" ref="H12:H20" si="0">B12+D12+F12</f>
        <v>8</v>
      </c>
      <c r="I12" s="57">
        <f>H12/H21</f>
        <v>1.5273004963726614E-3</v>
      </c>
    </row>
    <row r="13" spans="1:9" x14ac:dyDescent="0.2">
      <c r="A13" s="31" t="s">
        <v>12</v>
      </c>
      <c r="B13" s="1">
        <v>97</v>
      </c>
      <c r="C13" s="58">
        <f>B13/B21</f>
        <v>3.5427319211102995E-2</v>
      </c>
      <c r="D13" s="1">
        <v>98</v>
      </c>
      <c r="E13" s="58">
        <f>D13/D21</f>
        <v>3.962798220784472E-2</v>
      </c>
      <c r="F13" s="1">
        <v>0</v>
      </c>
      <c r="G13" s="58">
        <f>F13/F21</f>
        <v>0</v>
      </c>
      <c r="H13" s="23">
        <f t="shared" si="0"/>
        <v>195</v>
      </c>
      <c r="I13" s="59">
        <f>H13/H21</f>
        <v>3.7227949599083619E-2</v>
      </c>
    </row>
    <row r="14" spans="1:9" x14ac:dyDescent="0.2">
      <c r="A14" s="31" t="s">
        <v>53</v>
      </c>
      <c r="B14" s="1">
        <v>403</v>
      </c>
      <c r="C14" s="58">
        <f>B14/B21</f>
        <v>0.14718772826880935</v>
      </c>
      <c r="D14" s="1">
        <v>180</v>
      </c>
      <c r="E14" s="58">
        <f>D14/D21</f>
        <v>7.2786089769510717E-2</v>
      </c>
      <c r="F14" s="1">
        <v>6</v>
      </c>
      <c r="G14" s="58">
        <f>F14/F21</f>
        <v>0.22222222222222221</v>
      </c>
      <c r="H14" s="23">
        <f t="shared" si="0"/>
        <v>589</v>
      </c>
      <c r="I14" s="59">
        <f>H14/H21</f>
        <v>0.11244749904543719</v>
      </c>
    </row>
    <row r="15" spans="1:9" x14ac:dyDescent="0.2">
      <c r="A15" s="31" t="s">
        <v>54</v>
      </c>
      <c r="B15" s="1">
        <v>183</v>
      </c>
      <c r="C15" s="58">
        <f>B15/B21</f>
        <v>6.683710737764792E-2</v>
      </c>
      <c r="D15" s="1">
        <v>85</v>
      </c>
      <c r="E15" s="58">
        <f>D15/D21</f>
        <v>3.4371209057824502E-2</v>
      </c>
      <c r="F15" s="1">
        <v>0</v>
      </c>
      <c r="G15" s="58">
        <f>F15/F21</f>
        <v>0</v>
      </c>
      <c r="H15" s="23">
        <f t="shared" si="0"/>
        <v>268</v>
      </c>
      <c r="I15" s="59">
        <f>H15/H21</f>
        <v>5.1164566628484155E-2</v>
      </c>
    </row>
    <row r="16" spans="1:9" x14ac:dyDescent="0.2">
      <c r="A16" s="31" t="s">
        <v>55</v>
      </c>
      <c r="B16" s="1">
        <v>4</v>
      </c>
      <c r="C16" s="58">
        <f>B16/B21</f>
        <v>1.4609203798392988E-3</v>
      </c>
      <c r="D16" s="1">
        <v>2</v>
      </c>
      <c r="E16" s="58">
        <f>D16/D21</f>
        <v>8.0873433077234124E-4</v>
      </c>
      <c r="F16" s="1">
        <v>0</v>
      </c>
      <c r="G16" s="58">
        <f>F16/F21</f>
        <v>0</v>
      </c>
      <c r="H16" s="23">
        <f t="shared" si="0"/>
        <v>6</v>
      </c>
      <c r="I16" s="59">
        <f>H16/H21</f>
        <v>1.145475372279496E-3</v>
      </c>
    </row>
    <row r="17" spans="1:14" x14ac:dyDescent="0.2">
      <c r="A17" s="31" t="s">
        <v>14</v>
      </c>
      <c r="B17" s="23">
        <v>1751</v>
      </c>
      <c r="C17" s="58">
        <f>B17/B21</f>
        <v>0.63951789627465305</v>
      </c>
      <c r="D17" s="23">
        <v>1046</v>
      </c>
      <c r="E17" s="58">
        <f>D17/D21</f>
        <v>0.42296805499393447</v>
      </c>
      <c r="F17" s="1">
        <v>16</v>
      </c>
      <c r="G17" s="58">
        <f>F17/F21</f>
        <v>0.59259259259259256</v>
      </c>
      <c r="H17" s="23">
        <f t="shared" si="0"/>
        <v>2813</v>
      </c>
      <c r="I17" s="59">
        <f>H17/H21</f>
        <v>0.53703703703703709</v>
      </c>
    </row>
    <row r="18" spans="1:14" x14ac:dyDescent="0.2">
      <c r="A18" s="31" t="s">
        <v>56</v>
      </c>
      <c r="B18" s="23">
        <v>73</v>
      </c>
      <c r="C18" s="58">
        <f>B18/B21</f>
        <v>2.6661796932067203E-2</v>
      </c>
      <c r="D18" s="23">
        <v>23</v>
      </c>
      <c r="E18" s="58">
        <f>D18/D21</f>
        <v>9.3004448038819243E-3</v>
      </c>
      <c r="F18" s="1">
        <v>1</v>
      </c>
      <c r="G18" s="58">
        <f>F18/F21</f>
        <v>3.7037037037037035E-2</v>
      </c>
      <c r="H18" s="23">
        <f t="shared" si="0"/>
        <v>97</v>
      </c>
      <c r="I18" s="59">
        <f>H18/H21</f>
        <v>1.8518518518518517E-2</v>
      </c>
    </row>
    <row r="19" spans="1:14" x14ac:dyDescent="0.2">
      <c r="A19" s="31" t="s">
        <v>57</v>
      </c>
      <c r="B19" s="1">
        <v>137</v>
      </c>
      <c r="C19" s="58">
        <f>B19/B21</f>
        <v>5.003652300949598E-2</v>
      </c>
      <c r="D19" s="1">
        <v>981</v>
      </c>
      <c r="E19" s="58">
        <f>D19/D21</f>
        <v>0.39668418924383342</v>
      </c>
      <c r="F19" s="1">
        <v>4</v>
      </c>
      <c r="G19" s="58">
        <f>F19/F21</f>
        <v>0.14814814814814814</v>
      </c>
      <c r="H19" s="23">
        <f t="shared" si="0"/>
        <v>1122</v>
      </c>
      <c r="I19" s="59">
        <f>H19/H21</f>
        <v>0.21420389461626574</v>
      </c>
    </row>
    <row r="20" spans="1:14" x14ac:dyDescent="0.2">
      <c r="A20" s="62" t="s">
        <v>58</v>
      </c>
      <c r="B20" s="26">
        <v>84</v>
      </c>
      <c r="C20" s="58">
        <f>B20/B21</f>
        <v>3.0679327976625273E-2</v>
      </c>
      <c r="D20" s="26">
        <v>56</v>
      </c>
      <c r="E20" s="58">
        <f>D20/D21</f>
        <v>2.2644561261625555E-2</v>
      </c>
      <c r="F20" s="26">
        <v>0</v>
      </c>
      <c r="G20" s="58">
        <f>F20/F21</f>
        <v>0</v>
      </c>
      <c r="H20" s="25">
        <f t="shared" si="0"/>
        <v>140</v>
      </c>
      <c r="I20" s="61">
        <f>H20/H21</f>
        <v>2.6727758686521573E-2</v>
      </c>
    </row>
    <row r="21" spans="1:14" x14ac:dyDescent="0.2">
      <c r="A21" s="32" t="s">
        <v>7</v>
      </c>
      <c r="B21" s="25">
        <f>SUM(B12:B20)</f>
        <v>2738</v>
      </c>
      <c r="C21" s="60">
        <f>SUM(C12:C20)</f>
        <v>1</v>
      </c>
      <c r="D21" s="25">
        <f>SUM(D12:D20)</f>
        <v>2473</v>
      </c>
      <c r="E21" s="60">
        <f>SUM(E12:E20)</f>
        <v>1</v>
      </c>
      <c r="F21" s="26">
        <f>SUM(F12:F20)</f>
        <v>27</v>
      </c>
      <c r="G21" s="60">
        <f>SUM(G12:G19)</f>
        <v>1</v>
      </c>
      <c r="H21" s="25">
        <f>SUM(H12:H20)</f>
        <v>5238</v>
      </c>
      <c r="I21" s="61">
        <f>SUM(I12:I20)</f>
        <v>1</v>
      </c>
    </row>
    <row r="22" spans="1:14" x14ac:dyDescent="0.2">
      <c r="A22" s="52" t="s">
        <v>16</v>
      </c>
      <c r="B22" s="53"/>
      <c r="C22" s="53"/>
      <c r="D22" s="53"/>
      <c r="E22" s="53"/>
      <c r="F22" s="53"/>
      <c r="G22" s="53"/>
      <c r="H22" s="53"/>
      <c r="I22" s="55"/>
    </row>
    <row r="23" spans="1:14" x14ac:dyDescent="0.2">
      <c r="A23" s="63" t="s">
        <v>17</v>
      </c>
      <c r="B23" s="21">
        <v>2</v>
      </c>
      <c r="C23" s="56">
        <f t="shared" ref="C23:C32" si="1">B23/$B$33</f>
        <v>7.3046018991964939E-4</v>
      </c>
      <c r="D23" s="21">
        <v>0</v>
      </c>
      <c r="E23" s="56">
        <f>D23/D33</f>
        <v>0</v>
      </c>
      <c r="F23" s="21">
        <v>0</v>
      </c>
      <c r="G23" s="56">
        <f>F23/F33</f>
        <v>0</v>
      </c>
      <c r="H23" s="20">
        <f t="shared" ref="H23:H33" si="2">B23+D23+F23</f>
        <v>2</v>
      </c>
      <c r="I23" s="57">
        <f>H23/H33</f>
        <v>3.8182512409316535E-4</v>
      </c>
    </row>
    <row r="24" spans="1:14" x14ac:dyDescent="0.2">
      <c r="A24" s="31" t="s">
        <v>18</v>
      </c>
      <c r="B24" s="1">
        <v>371</v>
      </c>
      <c r="C24" s="56">
        <f t="shared" si="1"/>
        <v>0.13550036523009495</v>
      </c>
      <c r="D24" s="1">
        <v>1</v>
      </c>
      <c r="E24" s="58">
        <f>D24/D33</f>
        <v>4.0436716538617062E-4</v>
      </c>
      <c r="F24" s="1">
        <v>0</v>
      </c>
      <c r="G24" s="58">
        <f>F24/F33</f>
        <v>0</v>
      </c>
      <c r="H24" s="23">
        <f t="shared" si="2"/>
        <v>372</v>
      </c>
      <c r="I24" s="59">
        <f>H24/H33</f>
        <v>7.1019473081328749E-2</v>
      </c>
    </row>
    <row r="25" spans="1:14" x14ac:dyDescent="0.2">
      <c r="A25" s="31" t="s">
        <v>19</v>
      </c>
      <c r="B25" s="1">
        <v>687</v>
      </c>
      <c r="C25" s="56">
        <f t="shared" si="1"/>
        <v>0.25091307523739959</v>
      </c>
      <c r="D25" s="1">
        <v>119</v>
      </c>
      <c r="E25" s="58">
        <f>D25/D33</f>
        <v>4.8119692680954305E-2</v>
      </c>
      <c r="F25" s="1">
        <v>0</v>
      </c>
      <c r="G25" s="58">
        <f>F25/F33</f>
        <v>0</v>
      </c>
      <c r="H25" s="20">
        <f t="shared" si="2"/>
        <v>806</v>
      </c>
      <c r="I25" s="59">
        <f>H25/H33</f>
        <v>0.15387552500954563</v>
      </c>
    </row>
    <row r="26" spans="1:14" x14ac:dyDescent="0.2">
      <c r="A26" s="31" t="s">
        <v>20</v>
      </c>
      <c r="B26" s="1">
        <v>584</v>
      </c>
      <c r="C26" s="56">
        <f t="shared" si="1"/>
        <v>0.21329437545653762</v>
      </c>
      <c r="D26" s="1">
        <v>758</v>
      </c>
      <c r="E26" s="58">
        <f>D26/D33</f>
        <v>0.30651031136271734</v>
      </c>
      <c r="F26" s="1">
        <v>0</v>
      </c>
      <c r="G26" s="58">
        <f>F26/F33</f>
        <v>0</v>
      </c>
      <c r="H26" s="20">
        <f t="shared" si="2"/>
        <v>1342</v>
      </c>
      <c r="I26" s="59">
        <f>H26/H33</f>
        <v>0.25620465826651395</v>
      </c>
    </row>
    <row r="27" spans="1:14" x14ac:dyDescent="0.2">
      <c r="A27" s="31" t="s">
        <v>21</v>
      </c>
      <c r="B27" s="1">
        <v>395</v>
      </c>
      <c r="C27" s="56">
        <f t="shared" si="1"/>
        <v>0.14426588750913075</v>
      </c>
      <c r="D27" s="1">
        <v>664</v>
      </c>
      <c r="E27" s="58">
        <f>D27/D33</f>
        <v>0.26849979781641731</v>
      </c>
      <c r="F27" s="1">
        <v>1</v>
      </c>
      <c r="G27" s="58">
        <f>F27/F33</f>
        <v>3.7037037037037035E-2</v>
      </c>
      <c r="H27" s="20">
        <f t="shared" si="2"/>
        <v>1060</v>
      </c>
      <c r="I27" s="59">
        <f>H27/H33</f>
        <v>0.20236731576937764</v>
      </c>
      <c r="N27" s="79"/>
    </row>
    <row r="28" spans="1:14" x14ac:dyDescent="0.2">
      <c r="A28" s="31" t="s">
        <v>22</v>
      </c>
      <c r="B28" s="1">
        <v>292</v>
      </c>
      <c r="C28" s="56">
        <f t="shared" si="1"/>
        <v>0.10664718772826881</v>
      </c>
      <c r="D28" s="1">
        <v>327</v>
      </c>
      <c r="E28" s="58">
        <f>D28/D33</f>
        <v>0.1322280630812778</v>
      </c>
      <c r="F28" s="1">
        <v>7</v>
      </c>
      <c r="G28" s="58">
        <f>F28/F33</f>
        <v>0.25925925925925924</v>
      </c>
      <c r="H28" s="20">
        <f t="shared" si="2"/>
        <v>626</v>
      </c>
      <c r="I28" s="59">
        <f>H28/H33</f>
        <v>0.11951126384116074</v>
      </c>
      <c r="N28" s="79"/>
    </row>
    <row r="29" spans="1:14" x14ac:dyDescent="0.2">
      <c r="A29" s="31" t="s">
        <v>23</v>
      </c>
      <c r="B29" s="1">
        <v>173</v>
      </c>
      <c r="C29" s="56">
        <f t="shared" si="1"/>
        <v>6.3184806428049675E-2</v>
      </c>
      <c r="D29" s="1">
        <v>219</v>
      </c>
      <c r="E29" s="58">
        <f>D29/D33</f>
        <v>8.8556409219571378E-2</v>
      </c>
      <c r="F29" s="1">
        <v>5</v>
      </c>
      <c r="G29" s="58">
        <f>F29/F33</f>
        <v>0.18518518518518517</v>
      </c>
      <c r="H29" s="20">
        <f t="shared" si="2"/>
        <v>397</v>
      </c>
      <c r="I29" s="59">
        <f>H29/H33</f>
        <v>7.5792287132493322E-2</v>
      </c>
      <c r="N29" s="79"/>
    </row>
    <row r="30" spans="1:14" x14ac:dyDescent="0.2">
      <c r="A30" s="31" t="s">
        <v>24</v>
      </c>
      <c r="B30" s="1">
        <v>171</v>
      </c>
      <c r="C30" s="56">
        <f t="shared" si="1"/>
        <v>6.2454346238130024E-2</v>
      </c>
      <c r="D30" s="1">
        <v>266</v>
      </c>
      <c r="E30" s="58">
        <f>D30/D33</f>
        <v>0.10756166599272139</v>
      </c>
      <c r="F30" s="1">
        <v>8</v>
      </c>
      <c r="G30" s="58">
        <f>F30/F33</f>
        <v>0.29629629629629628</v>
      </c>
      <c r="H30" s="20">
        <f t="shared" si="2"/>
        <v>445</v>
      </c>
      <c r="I30" s="59">
        <f>H30/H33</f>
        <v>8.4956090110729285E-2</v>
      </c>
    </row>
    <row r="31" spans="1:14" x14ac:dyDescent="0.2">
      <c r="A31" s="31" t="s">
        <v>25</v>
      </c>
      <c r="B31" s="1">
        <v>61</v>
      </c>
      <c r="C31" s="56">
        <f t="shared" si="1"/>
        <v>2.2279035792549307E-2</v>
      </c>
      <c r="D31" s="1">
        <v>108</v>
      </c>
      <c r="E31" s="58">
        <f>D31/D33</f>
        <v>4.3671653861706426E-2</v>
      </c>
      <c r="F31" s="1">
        <v>6</v>
      </c>
      <c r="G31" s="58">
        <f>F31/F33</f>
        <v>0.22222222222222221</v>
      </c>
      <c r="H31" s="20">
        <f t="shared" si="2"/>
        <v>175</v>
      </c>
      <c r="I31" s="59">
        <f>H31/H33</f>
        <v>3.3409698358151968E-2</v>
      </c>
    </row>
    <row r="32" spans="1:14" x14ac:dyDescent="0.2">
      <c r="A32" s="31" t="s">
        <v>26</v>
      </c>
      <c r="B32" s="1">
        <v>2</v>
      </c>
      <c r="C32" s="56">
        <f t="shared" si="1"/>
        <v>7.3046018991964939E-4</v>
      </c>
      <c r="D32" s="1">
        <v>11</v>
      </c>
      <c r="E32" s="58">
        <f>D32/D33</f>
        <v>4.4480388192478766E-3</v>
      </c>
      <c r="F32" s="1">
        <v>0</v>
      </c>
      <c r="G32" s="58">
        <f>F32/F33</f>
        <v>0</v>
      </c>
      <c r="H32" s="20">
        <f t="shared" si="2"/>
        <v>13</v>
      </c>
      <c r="I32" s="59">
        <f>H32/H33</f>
        <v>2.4818633066055746E-3</v>
      </c>
    </row>
    <row r="33" spans="1:10" x14ac:dyDescent="0.2">
      <c r="A33" s="32" t="s">
        <v>7</v>
      </c>
      <c r="B33" s="25">
        <f t="shared" ref="B33:G33" si="3">SUM(B23:B32)</f>
        <v>2738</v>
      </c>
      <c r="C33" s="64">
        <f t="shared" si="3"/>
        <v>1</v>
      </c>
      <c r="D33" s="25">
        <f t="shared" si="3"/>
        <v>2473</v>
      </c>
      <c r="E33" s="64">
        <f t="shared" si="3"/>
        <v>1</v>
      </c>
      <c r="F33" s="25">
        <f t="shared" si="3"/>
        <v>27</v>
      </c>
      <c r="G33" s="60">
        <f t="shared" si="3"/>
        <v>0.99999999999999989</v>
      </c>
      <c r="H33" s="20">
        <f t="shared" si="2"/>
        <v>5238</v>
      </c>
      <c r="I33" s="61">
        <f>SUM(I23:I32)</f>
        <v>1</v>
      </c>
      <c r="J33" s="19"/>
    </row>
    <row r="34" spans="1:10" x14ac:dyDescent="0.2">
      <c r="A34" s="52" t="s">
        <v>27</v>
      </c>
      <c r="B34" s="53"/>
      <c r="C34" s="53"/>
      <c r="D34" s="53"/>
      <c r="E34" s="53"/>
      <c r="F34" s="54"/>
      <c r="G34" s="53"/>
      <c r="H34" s="53"/>
      <c r="I34" s="55"/>
    </row>
    <row r="35" spans="1:10" x14ac:dyDescent="0.2">
      <c r="A35" s="30" t="s">
        <v>28</v>
      </c>
      <c r="B35" s="85">
        <v>26.58</v>
      </c>
      <c r="C35" s="86"/>
      <c r="D35" s="85">
        <v>30.61</v>
      </c>
      <c r="E35" s="86"/>
      <c r="F35" s="85">
        <v>42.35</v>
      </c>
      <c r="G35" s="86"/>
      <c r="H35" s="85">
        <v>28.57</v>
      </c>
      <c r="I35" s="87"/>
    </row>
    <row r="36" spans="1:10" x14ac:dyDescent="0.2">
      <c r="A36" s="33" t="s">
        <v>29</v>
      </c>
      <c r="B36" s="94">
        <v>8.25</v>
      </c>
      <c r="C36" s="95"/>
      <c r="D36" s="94">
        <v>9.2100000000000009</v>
      </c>
      <c r="E36" s="95"/>
      <c r="F36" s="94">
        <v>9.4700000000000006</v>
      </c>
      <c r="G36" s="95"/>
      <c r="H36" s="94">
        <v>9</v>
      </c>
      <c r="I36" s="96"/>
    </row>
    <row r="37" spans="1:10" x14ac:dyDescent="0.2">
      <c r="A37" s="52" t="s">
        <v>59</v>
      </c>
      <c r="B37" s="53"/>
      <c r="C37" s="53"/>
      <c r="D37" s="53"/>
      <c r="E37" s="53"/>
      <c r="F37" s="54"/>
      <c r="G37" s="53"/>
      <c r="H37" s="53"/>
      <c r="I37" s="55"/>
    </row>
    <row r="38" spans="1:10" x14ac:dyDescent="0.2">
      <c r="A38" s="31" t="s">
        <v>38</v>
      </c>
      <c r="B38" s="23">
        <v>2257</v>
      </c>
      <c r="C38" s="58">
        <f>B38/B41</f>
        <v>0.82432432432432434</v>
      </c>
      <c r="D38" s="23">
        <v>1183</v>
      </c>
      <c r="E38" s="58">
        <f>D38/D41</f>
        <v>0.47836635665183985</v>
      </c>
      <c r="F38" s="1">
        <v>23</v>
      </c>
      <c r="G38" s="58">
        <f>F38/F41</f>
        <v>0.85185185185185186</v>
      </c>
      <c r="H38" s="23">
        <f>B38+D38+F38</f>
        <v>3463</v>
      </c>
      <c r="I38" s="59">
        <f>H38/H41</f>
        <v>0.66113020236731579</v>
      </c>
    </row>
    <row r="39" spans="1:10" x14ac:dyDescent="0.2">
      <c r="A39" s="31" t="s">
        <v>39</v>
      </c>
      <c r="B39" s="23">
        <v>136</v>
      </c>
      <c r="C39" s="58">
        <f>B39/B41</f>
        <v>4.9671292914536161E-2</v>
      </c>
      <c r="D39" s="23">
        <v>957</v>
      </c>
      <c r="E39" s="58">
        <f>D39/D41</f>
        <v>0.38697937727456533</v>
      </c>
      <c r="F39" s="1">
        <v>3</v>
      </c>
      <c r="G39" s="58">
        <f>F39/F41</f>
        <v>0.1111111111111111</v>
      </c>
      <c r="H39" s="23">
        <f>B39+D39+F39</f>
        <v>1096</v>
      </c>
      <c r="I39" s="59">
        <f>H39/H41</f>
        <v>0.20924016800305459</v>
      </c>
    </row>
    <row r="40" spans="1:10" x14ac:dyDescent="0.2">
      <c r="A40" s="31" t="s">
        <v>40</v>
      </c>
      <c r="B40" s="1">
        <v>345</v>
      </c>
      <c r="C40" s="58">
        <f>B40/B41</f>
        <v>0.12600438276113951</v>
      </c>
      <c r="D40" s="1">
        <v>333</v>
      </c>
      <c r="E40" s="58">
        <f>D40/D41</f>
        <v>0.13465426607359482</v>
      </c>
      <c r="F40" s="1">
        <v>1</v>
      </c>
      <c r="G40" s="58">
        <f>F40/F41</f>
        <v>3.7037037037037035E-2</v>
      </c>
      <c r="H40" s="23">
        <f>B40+D40+F40</f>
        <v>679</v>
      </c>
      <c r="I40" s="59">
        <f>H40/H41</f>
        <v>0.12962962962962962</v>
      </c>
    </row>
    <row r="41" spans="1:10" x14ac:dyDescent="0.2">
      <c r="A41" s="32" t="s">
        <v>7</v>
      </c>
      <c r="B41" s="25">
        <f t="shared" ref="B41:I41" si="4">SUM(B38:B40)</f>
        <v>2738</v>
      </c>
      <c r="C41" s="60">
        <f t="shared" si="4"/>
        <v>1</v>
      </c>
      <c r="D41" s="25">
        <f t="shared" si="4"/>
        <v>2473</v>
      </c>
      <c r="E41" s="60">
        <f t="shared" si="4"/>
        <v>1</v>
      </c>
      <c r="F41" s="26">
        <f t="shared" si="4"/>
        <v>27</v>
      </c>
      <c r="G41" s="60">
        <f t="shared" si="4"/>
        <v>1</v>
      </c>
      <c r="H41" s="25">
        <f t="shared" si="4"/>
        <v>5238</v>
      </c>
      <c r="I41" s="61">
        <f t="shared" si="4"/>
        <v>1</v>
      </c>
    </row>
    <row r="42" spans="1:10" x14ac:dyDescent="0.2">
      <c r="A42" s="52" t="s">
        <v>60</v>
      </c>
      <c r="B42" s="53"/>
      <c r="C42" s="53"/>
      <c r="D42" s="53"/>
      <c r="E42" s="53"/>
      <c r="F42" s="54"/>
      <c r="G42" s="53"/>
      <c r="H42" s="53"/>
      <c r="I42" s="55"/>
    </row>
    <row r="43" spans="1:10" x14ac:dyDescent="0.2">
      <c r="A43" s="30" t="s">
        <v>31</v>
      </c>
      <c r="B43" s="20">
        <v>1709</v>
      </c>
      <c r="C43" s="65">
        <f>B43/B45</f>
        <v>0.6241782322863404</v>
      </c>
      <c r="D43" s="20">
        <v>1154</v>
      </c>
      <c r="E43" s="65">
        <f>D43/D45</f>
        <v>0.46663970885564093</v>
      </c>
      <c r="F43" s="21">
        <v>0</v>
      </c>
      <c r="G43" s="65">
        <f>F43/F45</f>
        <v>0</v>
      </c>
      <c r="H43" s="20">
        <f>B43+D43+F43</f>
        <v>2863</v>
      </c>
      <c r="I43" s="57">
        <f>H43/H45</f>
        <v>0.54658266513936615</v>
      </c>
    </row>
    <row r="44" spans="1:10" x14ac:dyDescent="0.2">
      <c r="A44" s="31" t="s">
        <v>32</v>
      </c>
      <c r="B44" s="23">
        <v>1029</v>
      </c>
      <c r="C44" s="58">
        <f>B44/B45</f>
        <v>0.3758217677136596</v>
      </c>
      <c r="D44" s="23">
        <v>1319</v>
      </c>
      <c r="E44" s="58">
        <f>D44/D45</f>
        <v>0.53336029114435912</v>
      </c>
      <c r="F44" s="1">
        <v>27</v>
      </c>
      <c r="G44" s="58">
        <f>F44/F45</f>
        <v>1</v>
      </c>
      <c r="H44" s="20">
        <f>B44+D44+F44</f>
        <v>2375</v>
      </c>
      <c r="I44" s="59">
        <f>H44/H45</f>
        <v>0.45341733486063385</v>
      </c>
    </row>
    <row r="45" spans="1:10" x14ac:dyDescent="0.2">
      <c r="A45" s="32" t="s">
        <v>7</v>
      </c>
      <c r="B45" s="25">
        <f t="shared" ref="B45:G45" si="5">SUM(B43:B44)</f>
        <v>2738</v>
      </c>
      <c r="C45" s="66">
        <f t="shared" si="5"/>
        <v>1</v>
      </c>
      <c r="D45" s="25">
        <f t="shared" si="5"/>
        <v>2473</v>
      </c>
      <c r="E45" s="66">
        <f t="shared" si="5"/>
        <v>1</v>
      </c>
      <c r="F45" s="25">
        <f t="shared" si="5"/>
        <v>27</v>
      </c>
      <c r="G45" s="66">
        <f t="shared" si="5"/>
        <v>1</v>
      </c>
      <c r="H45" s="20">
        <f>B45+D45+F45</f>
        <v>5238</v>
      </c>
      <c r="I45" s="67">
        <f>SUM(I43:I44)</f>
        <v>1</v>
      </c>
    </row>
    <row r="46" spans="1:10" ht="12.75" customHeight="1" x14ac:dyDescent="0.2">
      <c r="A46" s="52" t="s">
        <v>61</v>
      </c>
      <c r="B46" s="53"/>
      <c r="C46" s="53"/>
      <c r="D46" s="53"/>
      <c r="E46" s="53"/>
      <c r="F46" s="54"/>
      <c r="G46" s="53"/>
      <c r="H46" s="53"/>
      <c r="I46" s="55"/>
    </row>
    <row r="47" spans="1:10" ht="12.75" customHeight="1" x14ac:dyDescent="0.2">
      <c r="A47" s="30" t="s">
        <v>47</v>
      </c>
      <c r="B47" s="20">
        <v>754</v>
      </c>
      <c r="C47" s="65">
        <f>B47/B49</f>
        <v>0.27538349159970782</v>
      </c>
      <c r="D47" s="21">
        <v>800</v>
      </c>
      <c r="E47" s="65">
        <f>D47/D49</f>
        <v>0.32349373230893652</v>
      </c>
      <c r="F47" s="21">
        <v>0</v>
      </c>
      <c r="G47" s="65">
        <f>F47/F49</f>
        <v>0</v>
      </c>
      <c r="H47" s="20">
        <f>B47+D47+F47</f>
        <v>1554</v>
      </c>
      <c r="I47" s="57">
        <f>H47/H49</f>
        <v>0.29667812142038946</v>
      </c>
    </row>
    <row r="48" spans="1:10" ht="12.75" customHeight="1" x14ac:dyDescent="0.2">
      <c r="A48" s="31" t="s">
        <v>48</v>
      </c>
      <c r="B48" s="23">
        <v>1984</v>
      </c>
      <c r="C48" s="58">
        <f>B48/B49</f>
        <v>0.72461650840029224</v>
      </c>
      <c r="D48" s="23">
        <v>1673</v>
      </c>
      <c r="E48" s="58">
        <f>D48/D49</f>
        <v>0.67650626769106348</v>
      </c>
      <c r="F48" s="1">
        <v>27</v>
      </c>
      <c r="G48" s="58">
        <f>F48/F49</f>
        <v>1</v>
      </c>
      <c r="H48" s="20">
        <f>B48+D48+F48</f>
        <v>3684</v>
      </c>
      <c r="I48" s="59">
        <f>H48/H49</f>
        <v>0.70332187857961059</v>
      </c>
    </row>
    <row r="49" spans="1:9" ht="12.75" customHeight="1" x14ac:dyDescent="0.2">
      <c r="A49" s="32" t="s">
        <v>7</v>
      </c>
      <c r="B49" s="25">
        <f t="shared" ref="B49:G49" si="6">SUM(B47:B48)</f>
        <v>2738</v>
      </c>
      <c r="C49" s="66">
        <f t="shared" si="6"/>
        <v>1</v>
      </c>
      <c r="D49" s="25">
        <f t="shared" si="6"/>
        <v>2473</v>
      </c>
      <c r="E49" s="66">
        <f t="shared" si="6"/>
        <v>1</v>
      </c>
      <c r="F49" s="25">
        <f t="shared" si="6"/>
        <v>27</v>
      </c>
      <c r="G49" s="66">
        <f t="shared" si="6"/>
        <v>1</v>
      </c>
      <c r="H49" s="20">
        <f>B49+D49+F49</f>
        <v>5238</v>
      </c>
      <c r="I49" s="61">
        <f>SUM(I47:I48)</f>
        <v>1</v>
      </c>
    </row>
    <row r="50" spans="1:9" ht="12.75" customHeight="1" x14ac:dyDescent="0.2">
      <c r="A50" s="52" t="s">
        <v>34</v>
      </c>
      <c r="B50" s="69"/>
      <c r="C50" s="69"/>
      <c r="D50" s="69"/>
      <c r="E50" s="69"/>
      <c r="F50" s="70"/>
      <c r="G50" s="69"/>
      <c r="H50" s="69"/>
      <c r="I50" s="71"/>
    </row>
    <row r="51" spans="1:9" ht="12.75" customHeight="1" x14ac:dyDescent="0.2">
      <c r="A51" s="72" t="s">
        <v>33</v>
      </c>
      <c r="B51" s="117">
        <v>2084.9</v>
      </c>
      <c r="C51" s="118"/>
      <c r="D51" s="119">
        <v>1734.2</v>
      </c>
      <c r="E51" s="120"/>
      <c r="F51" s="117">
        <v>11.3</v>
      </c>
      <c r="G51" s="118"/>
      <c r="H51" s="119">
        <f t="shared" ref="H51" si="7">SUM(B51:G51)</f>
        <v>3830.4000000000005</v>
      </c>
      <c r="I51" s="121"/>
    </row>
    <row r="52" spans="1:9" x14ac:dyDescent="0.2">
      <c r="A52" s="52" t="s">
        <v>66</v>
      </c>
      <c r="B52" s="53"/>
      <c r="C52" s="53"/>
      <c r="D52" s="53"/>
      <c r="E52" s="53"/>
      <c r="F52" s="54"/>
      <c r="G52" s="53"/>
      <c r="H52" s="53"/>
      <c r="I52" s="55"/>
    </row>
    <row r="53" spans="1:9" x14ac:dyDescent="0.2">
      <c r="A53" s="73" t="s">
        <v>64</v>
      </c>
      <c r="B53" s="20">
        <v>2677</v>
      </c>
      <c r="C53" s="65">
        <f>B53/B55</f>
        <v>0.97772096420745069</v>
      </c>
      <c r="D53" s="20">
        <v>2317</v>
      </c>
      <c r="E53" s="65">
        <f>D53/D55</f>
        <v>0.93691872219975736</v>
      </c>
      <c r="F53" s="21">
        <v>27</v>
      </c>
      <c r="G53" s="65">
        <f>F53/F55</f>
        <v>1</v>
      </c>
      <c r="H53" s="20">
        <f>B53+D53+F53</f>
        <v>5021</v>
      </c>
      <c r="I53" s="57">
        <f>H53/H55</f>
        <v>0.95857197403589156</v>
      </c>
    </row>
    <row r="54" spans="1:9" x14ac:dyDescent="0.2">
      <c r="A54" s="74" t="s">
        <v>65</v>
      </c>
      <c r="B54" s="23">
        <v>61</v>
      </c>
      <c r="C54" s="58">
        <f>B54/B55</f>
        <v>2.2279035792549307E-2</v>
      </c>
      <c r="D54" s="23">
        <v>156</v>
      </c>
      <c r="E54" s="58">
        <f>D54/D55</f>
        <v>6.3081277800242627E-2</v>
      </c>
      <c r="F54" s="1">
        <v>0</v>
      </c>
      <c r="G54" s="58">
        <f>F54/F55</f>
        <v>0</v>
      </c>
      <c r="H54" s="20">
        <f>B54+D54+F54</f>
        <v>217</v>
      </c>
      <c r="I54" s="59">
        <f>H54/H55</f>
        <v>4.1428025964108439E-2</v>
      </c>
    </row>
    <row r="55" spans="1:9" ht="13.5" thickBot="1" x14ac:dyDescent="0.25">
      <c r="A55" s="75" t="s">
        <v>7</v>
      </c>
      <c r="B55" s="76">
        <f t="shared" ref="B55:G55" si="8">SUM(B53:B54)</f>
        <v>2738</v>
      </c>
      <c r="C55" s="77">
        <f t="shared" si="8"/>
        <v>1</v>
      </c>
      <c r="D55" s="76">
        <f t="shared" si="8"/>
        <v>2473</v>
      </c>
      <c r="E55" s="77">
        <f t="shared" si="8"/>
        <v>1</v>
      </c>
      <c r="F55" s="76">
        <f t="shared" si="8"/>
        <v>27</v>
      </c>
      <c r="G55" s="77">
        <f t="shared" si="8"/>
        <v>1</v>
      </c>
      <c r="H55" s="76">
        <f>B55+D55+F55</f>
        <v>5238</v>
      </c>
      <c r="I55" s="78">
        <f>SUM(I53:I54)</f>
        <v>1</v>
      </c>
    </row>
    <row r="56" spans="1:9" ht="15" customHeight="1" thickTop="1" x14ac:dyDescent="0.2"/>
    <row r="57" spans="1:9" ht="15" customHeight="1" x14ac:dyDescent="0.2">
      <c r="A57" s="81" t="s">
        <v>77</v>
      </c>
      <c r="B57" s="81"/>
      <c r="C57" s="81"/>
      <c r="D57" s="81"/>
      <c r="E57" s="81"/>
      <c r="F57" s="82"/>
      <c r="G57" s="81"/>
      <c r="H57" s="81"/>
      <c r="I57" s="81"/>
    </row>
    <row r="58" spans="1:9" ht="37.9" customHeight="1" x14ac:dyDescent="0.2">
      <c r="A58" s="105" t="s">
        <v>78</v>
      </c>
      <c r="B58" s="105"/>
      <c r="C58" s="105"/>
      <c r="D58" s="105"/>
      <c r="E58" s="105"/>
      <c r="F58" s="105"/>
      <c r="G58" s="105"/>
      <c r="H58" s="105"/>
      <c r="I58" s="105"/>
    </row>
    <row r="59" spans="1:9" ht="28.15" hidden="1" customHeight="1" x14ac:dyDescent="0.2">
      <c r="A59" s="97" t="s">
        <v>79</v>
      </c>
      <c r="B59" s="97"/>
      <c r="C59" s="97"/>
      <c r="D59" s="97"/>
      <c r="E59" s="97"/>
      <c r="F59" s="97"/>
      <c r="G59" s="97"/>
      <c r="H59" s="97"/>
      <c r="I59" s="97"/>
    </row>
    <row r="60" spans="1:9" ht="16.149999999999999" customHeight="1" x14ac:dyDescent="0.2">
      <c r="A60" s="93" t="s">
        <v>36</v>
      </c>
      <c r="B60" s="93"/>
      <c r="C60" s="93"/>
      <c r="D60" s="93"/>
      <c r="E60" s="93"/>
      <c r="F60" s="93"/>
      <c r="G60" s="93"/>
      <c r="H60" s="93"/>
      <c r="I60" s="93"/>
    </row>
    <row r="61" spans="1:9" x14ac:dyDescent="0.2">
      <c r="G61" s="106"/>
      <c r="H61" s="107"/>
      <c r="I61" s="107"/>
    </row>
    <row r="62" spans="1:9" x14ac:dyDescent="0.2">
      <c r="G62" s="107"/>
      <c r="H62" s="107"/>
      <c r="I62" s="107"/>
    </row>
  </sheetData>
  <mergeCells count="23">
    <mergeCell ref="A59:I59"/>
    <mergeCell ref="G61:I61"/>
    <mergeCell ref="G62:I62"/>
    <mergeCell ref="B51:C51"/>
    <mergeCell ref="D51:E51"/>
    <mergeCell ref="F51:G51"/>
    <mergeCell ref="H51:I51"/>
    <mergeCell ref="A58:I58"/>
    <mergeCell ref="A60:I60"/>
    <mergeCell ref="B35:C35"/>
    <mergeCell ref="D35:E35"/>
    <mergeCell ref="F35:G35"/>
    <mergeCell ref="H35:I35"/>
    <mergeCell ref="B36:C36"/>
    <mergeCell ref="D36:E36"/>
    <mergeCell ref="F36:G36"/>
    <mergeCell ref="H36:I36"/>
    <mergeCell ref="A2:I2"/>
    <mergeCell ref="A3:I3"/>
    <mergeCell ref="B5:C5"/>
    <mergeCell ref="D5:E5"/>
    <mergeCell ref="F5:G5"/>
    <mergeCell ref="H5:I5"/>
  </mergeCells>
  <pageMargins left="0.7" right="0.45" top="0.75" bottom="0.5" header="0.3" footer="0.3"/>
  <pageSetup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Spring 2008</vt:lpstr>
      <vt:lpstr>Spring 2009</vt:lpstr>
      <vt:lpstr>Spring 2010</vt:lpstr>
      <vt:lpstr>Spring 2011</vt:lpstr>
      <vt:lpstr>Spring 2012</vt:lpstr>
      <vt:lpstr>Spring 2013</vt:lpstr>
      <vt:lpstr>Spring 2014</vt:lpstr>
      <vt:lpstr>Spring 2015</vt:lpstr>
      <vt:lpstr>Spring 2016</vt:lpstr>
      <vt:lpstr>Spring 2017</vt:lpstr>
      <vt:lpstr>Spring 2018</vt:lpstr>
      <vt:lpstr>Spring 2019</vt:lpstr>
      <vt:lpstr>Spring 2020</vt:lpstr>
      <vt:lpstr>Spring 2021</vt:lpstr>
      <vt:lpstr>Spring 2022</vt:lpstr>
      <vt:lpstr>Spring 2023</vt:lpstr>
      <vt:lpstr>'Spring 2008'!Print_Area</vt:lpstr>
      <vt:lpstr>'Spring 2009'!Print_Area</vt:lpstr>
      <vt:lpstr>'Spring 2010'!Print_Area</vt:lpstr>
      <vt:lpstr>'Spring 2011'!Print_Area</vt:lpstr>
      <vt:lpstr>'Spring 2012'!Print_Area</vt:lpstr>
      <vt:lpstr>'Spring 2013'!Print_Area</vt:lpstr>
      <vt:lpstr>'Spring 2014'!Print_Area</vt:lpstr>
      <vt:lpstr>'Spring 2015'!Print_Area</vt:lpstr>
      <vt:lpstr>'Spring 2016'!Print_Area</vt:lpstr>
      <vt:lpstr>'Spring 2017'!Print_Area</vt:lpstr>
      <vt:lpstr>'Spring 2018'!Print_Area</vt:lpstr>
      <vt:lpstr>'Spring 2019'!Print_Area</vt:lpstr>
      <vt:lpstr>'Spring 2020'!Print_Area</vt:lpstr>
      <vt:lpstr>'Spring 2021'!Print_Area</vt:lpstr>
      <vt:lpstr>'Spring 2022'!Print_Area</vt:lpstr>
      <vt:lpstr>'Spring 2023'!Print_Area</vt:lpstr>
    </vt:vector>
  </TitlesOfParts>
  <Company>University of Illinois @ Springfield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LGRAN1</dc:creator>
  <cp:lastModifiedBy>Dorman, Laura Gransky</cp:lastModifiedBy>
  <cp:lastPrinted>2020-11-11T16:04:27Z</cp:lastPrinted>
  <dcterms:created xsi:type="dcterms:W3CDTF">2004-11-16T17:58:32Z</dcterms:created>
  <dcterms:modified xsi:type="dcterms:W3CDTF">2023-01-31T14:40:54Z</dcterms:modified>
</cp:coreProperties>
</file>