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IR Web Data Book\Students\"/>
    </mc:Choice>
  </mc:AlternateContent>
  <bookViews>
    <workbookView xWindow="0" yWindow="2280" windowWidth="15360" windowHeight="8070" tabRatio="724" firstSheet="4" activeTab="16"/>
  </bookViews>
  <sheets>
    <sheet name="Fall 2006" sheetId="1" r:id="rId1"/>
    <sheet name="Fall 2007" sheetId="2" r:id="rId2"/>
    <sheet name="Fall 2008" sheetId="3" r:id="rId3"/>
    <sheet name="Fall 2009" sheetId="4" r:id="rId4"/>
    <sheet name="Fall 2010" sheetId="5" r:id="rId5"/>
    <sheet name="Fall 2011" sheetId="6" r:id="rId6"/>
    <sheet name="Fall 2012" sheetId="7" r:id="rId7"/>
    <sheet name="Fall 2013" sheetId="8" r:id="rId8"/>
    <sheet name="Fall 2014" sheetId="9" r:id="rId9"/>
    <sheet name="Fall 2015" sheetId="10" r:id="rId10"/>
    <sheet name="Fall 2016" sheetId="11" r:id="rId11"/>
    <sheet name="Fall 2017" sheetId="12" r:id="rId12"/>
    <sheet name="Fall 2018" sheetId="13" r:id="rId13"/>
    <sheet name="Fall 2019" sheetId="14" r:id="rId14"/>
    <sheet name="Fall 2020" sheetId="15" r:id="rId15"/>
    <sheet name="Fall 2021" sheetId="16" r:id="rId16"/>
    <sheet name="Fall 2022" sheetId="17" r:id="rId17"/>
  </sheets>
  <definedNames>
    <definedName name="_xlnm.Print_Area" localSheetId="0">'Fall 2006'!$A$2:$I$50</definedName>
    <definedName name="_xlnm.Print_Area" localSheetId="1">'Fall 2007'!$A$2:$I$50</definedName>
    <definedName name="_xlnm.Print_Area" localSheetId="2">'Fall 2008'!$A$2:$I$50</definedName>
    <definedName name="_xlnm.Print_Area" localSheetId="3">'Fall 2009'!$A$2:$I$54</definedName>
    <definedName name="_xlnm.Print_Area" localSheetId="4">'Fall 2010'!$A$2:$I$57</definedName>
    <definedName name="_xlnm.Print_Area" localSheetId="5">'Fall 2011'!$A$2:$I$60</definedName>
    <definedName name="_xlnm.Print_Area" localSheetId="6">'Fall 2012'!$A$2:$I$60</definedName>
    <definedName name="_xlnm.Print_Area" localSheetId="7">'Fall 2013'!$A$2:$I$60</definedName>
    <definedName name="_xlnm.Print_Area" localSheetId="8">'Fall 2014'!$A$2:$I$60</definedName>
    <definedName name="_xlnm.Print_Area" localSheetId="9">'Fall 2015'!$A$2:$I$60</definedName>
    <definedName name="_xlnm.Print_Area" localSheetId="10">'Fall 2016'!$A$2:$I$60</definedName>
    <definedName name="_xlnm.Print_Area" localSheetId="11">'Fall 2017'!$A$2:$I$60</definedName>
    <definedName name="_xlnm.Print_Area" localSheetId="12">'Fall 2018'!$A$2:$I$60</definedName>
    <definedName name="_xlnm.Print_Area" localSheetId="13">'Fall 2019'!$A$2:$I$60</definedName>
    <definedName name="_xlnm.Print_Area" localSheetId="14">'Fall 2020'!$A$2:$I$60</definedName>
    <definedName name="_xlnm.Print_Area" localSheetId="15">'Fall 2021'!$A$2:$I$60</definedName>
    <definedName name="_xlnm.Print_Area" localSheetId="16">'Fall 2022'!$A$2:$I$60</definedName>
  </definedNames>
  <calcPr calcId="162913"/>
</workbook>
</file>

<file path=xl/calcChain.xml><?xml version="1.0" encoding="utf-8"?>
<calcChain xmlns="http://schemas.openxmlformats.org/spreadsheetml/2006/main">
  <c r="F55" i="17" l="1"/>
  <c r="G53" i="17" s="1"/>
  <c r="D55" i="17"/>
  <c r="E54" i="17" s="1"/>
  <c r="B55" i="17"/>
  <c r="H54" i="17"/>
  <c r="C54" i="17"/>
  <c r="H53" i="17"/>
  <c r="C53" i="17"/>
  <c r="F49" i="17"/>
  <c r="G47" i="17" s="1"/>
  <c r="D49" i="17"/>
  <c r="E48" i="17" s="1"/>
  <c r="B49" i="17"/>
  <c r="C47" i="17" s="1"/>
  <c r="H48" i="17"/>
  <c r="G48" i="17"/>
  <c r="H47" i="17"/>
  <c r="F45" i="17"/>
  <c r="G44" i="17" s="1"/>
  <c r="D45" i="17"/>
  <c r="E43" i="17" s="1"/>
  <c r="B45" i="17"/>
  <c r="C44" i="17" s="1"/>
  <c r="H44" i="17"/>
  <c r="H43" i="17"/>
  <c r="F41" i="17"/>
  <c r="G39" i="17" s="1"/>
  <c r="D41" i="17"/>
  <c r="E40" i="17" s="1"/>
  <c r="B41" i="17"/>
  <c r="C40" i="17" s="1"/>
  <c r="H40" i="17"/>
  <c r="G40" i="17"/>
  <c r="H39" i="17"/>
  <c r="H38" i="17"/>
  <c r="F33" i="17"/>
  <c r="G30" i="17" s="1"/>
  <c r="D33" i="17"/>
  <c r="E31" i="17" s="1"/>
  <c r="B33" i="17"/>
  <c r="C32" i="17" s="1"/>
  <c r="H32" i="17"/>
  <c r="G32" i="17"/>
  <c r="H31" i="17"/>
  <c r="H30" i="17"/>
  <c r="H29" i="17"/>
  <c r="H28" i="17"/>
  <c r="H27" i="17"/>
  <c r="G27" i="17"/>
  <c r="H26" i="17"/>
  <c r="H25" i="17"/>
  <c r="H24" i="17"/>
  <c r="G24" i="17"/>
  <c r="H23" i="17"/>
  <c r="G23" i="17"/>
  <c r="F21" i="17"/>
  <c r="G20" i="17" s="1"/>
  <c r="D21" i="17"/>
  <c r="E17" i="17" s="1"/>
  <c r="B21" i="17"/>
  <c r="C18" i="17" s="1"/>
  <c r="H20" i="17"/>
  <c r="H19" i="17"/>
  <c r="H18" i="17"/>
  <c r="H17" i="17"/>
  <c r="H16" i="17"/>
  <c r="H15" i="17"/>
  <c r="H14" i="17"/>
  <c r="H13" i="17"/>
  <c r="H12" i="17"/>
  <c r="F10" i="17"/>
  <c r="G9" i="17" s="1"/>
  <c r="D10" i="17"/>
  <c r="E9" i="17" s="1"/>
  <c r="B10" i="17"/>
  <c r="C9" i="17" s="1"/>
  <c r="H9" i="17"/>
  <c r="H8" i="17"/>
  <c r="G54" i="17" l="1"/>
  <c r="G55" i="17" s="1"/>
  <c r="G28" i="17"/>
  <c r="G31" i="17"/>
  <c r="E53" i="17"/>
  <c r="E44" i="17"/>
  <c r="E38" i="17"/>
  <c r="C38" i="17"/>
  <c r="C16" i="17"/>
  <c r="C19" i="17"/>
  <c r="C15" i="17"/>
  <c r="C20" i="17"/>
  <c r="C12" i="17"/>
  <c r="C13" i="17"/>
  <c r="G49" i="17"/>
  <c r="G43" i="17"/>
  <c r="G45" i="17" s="1"/>
  <c r="G38" i="17"/>
  <c r="G41" i="17" s="1"/>
  <c r="G18" i="17"/>
  <c r="G13" i="17"/>
  <c r="G15" i="17"/>
  <c r="G17" i="17"/>
  <c r="G14" i="17"/>
  <c r="G8" i="17"/>
  <c r="G10" i="17" s="1"/>
  <c r="E55" i="17"/>
  <c r="E45" i="17"/>
  <c r="E30" i="17"/>
  <c r="E32" i="17"/>
  <c r="E24" i="17"/>
  <c r="E29" i="17"/>
  <c r="E25" i="17"/>
  <c r="E26" i="17"/>
  <c r="E28" i="17"/>
  <c r="E18" i="17"/>
  <c r="E14" i="17"/>
  <c r="E19" i="17"/>
  <c r="E15" i="17"/>
  <c r="E8" i="17"/>
  <c r="E10" i="17" s="1"/>
  <c r="H10" i="17"/>
  <c r="I8" i="17" s="1"/>
  <c r="H55" i="17"/>
  <c r="I53" i="17" s="1"/>
  <c r="C55" i="17"/>
  <c r="C48" i="17"/>
  <c r="C49" i="17" s="1"/>
  <c r="H49" i="17"/>
  <c r="I47" i="17" s="1"/>
  <c r="C39" i="17"/>
  <c r="C41" i="17" s="1"/>
  <c r="C30" i="17"/>
  <c r="C26" i="17"/>
  <c r="C29" i="17"/>
  <c r="C25" i="17"/>
  <c r="C17" i="17"/>
  <c r="H21" i="17"/>
  <c r="I17" i="17" s="1"/>
  <c r="E12" i="17"/>
  <c r="E16" i="17"/>
  <c r="G29" i="17"/>
  <c r="C31" i="17"/>
  <c r="H33" i="17"/>
  <c r="I28" i="17" s="1"/>
  <c r="H41" i="17"/>
  <c r="G19" i="17"/>
  <c r="E20" i="17"/>
  <c r="C23" i="17"/>
  <c r="G25" i="17"/>
  <c r="C27" i="17"/>
  <c r="E39" i="17"/>
  <c r="E41" i="17" s="1"/>
  <c r="E47" i="17"/>
  <c r="E49" i="17" s="1"/>
  <c r="C8" i="17"/>
  <c r="C10" i="17" s="1"/>
  <c r="G12" i="17"/>
  <c r="E13" i="17"/>
  <c r="C14" i="17"/>
  <c r="G16" i="17"/>
  <c r="E23" i="17"/>
  <c r="C24" i="17"/>
  <c r="G26" i="17"/>
  <c r="E27" i="17"/>
  <c r="C28" i="17"/>
  <c r="C43" i="17"/>
  <c r="C45" i="17" s="1"/>
  <c r="H45" i="17"/>
  <c r="I44" i="17" s="1"/>
  <c r="F55" i="16"/>
  <c r="G54" i="16" s="1"/>
  <c r="D55" i="16"/>
  <c r="E53" i="16" s="1"/>
  <c r="B55" i="16"/>
  <c r="C54" i="16" s="1"/>
  <c r="H54" i="16"/>
  <c r="H53" i="16"/>
  <c r="G53" i="16"/>
  <c r="G55" i="16" s="1"/>
  <c r="F49" i="16"/>
  <c r="G47" i="16" s="1"/>
  <c r="D49" i="16"/>
  <c r="E48" i="16" s="1"/>
  <c r="B49" i="16"/>
  <c r="C47" i="16" s="1"/>
  <c r="H48" i="16"/>
  <c r="G48" i="16"/>
  <c r="H47" i="16"/>
  <c r="F45" i="16"/>
  <c r="G44" i="16" s="1"/>
  <c r="D45" i="16"/>
  <c r="E43" i="16" s="1"/>
  <c r="B45" i="16"/>
  <c r="C44" i="16" s="1"/>
  <c r="H44" i="16"/>
  <c r="H43" i="16"/>
  <c r="G43" i="16"/>
  <c r="G45" i="16" s="1"/>
  <c r="F41" i="16"/>
  <c r="G40" i="16" s="1"/>
  <c r="D41" i="16"/>
  <c r="E40" i="16" s="1"/>
  <c r="B41" i="16"/>
  <c r="C39" i="16" s="1"/>
  <c r="H40" i="16"/>
  <c r="H39" i="16"/>
  <c r="H38" i="16"/>
  <c r="F33" i="16"/>
  <c r="G30" i="16" s="1"/>
  <c r="D33" i="16"/>
  <c r="E30" i="16" s="1"/>
  <c r="B33" i="16"/>
  <c r="C32" i="16" s="1"/>
  <c r="H32" i="16"/>
  <c r="H31" i="16"/>
  <c r="H30" i="16"/>
  <c r="H29" i="16"/>
  <c r="E29" i="16"/>
  <c r="H28" i="16"/>
  <c r="H27" i="16"/>
  <c r="H26" i="16"/>
  <c r="E26" i="16"/>
  <c r="H25" i="16"/>
  <c r="H24" i="16"/>
  <c r="H23" i="16"/>
  <c r="F21" i="16"/>
  <c r="G19" i="16" s="1"/>
  <c r="D21" i="16"/>
  <c r="E17" i="16" s="1"/>
  <c r="B21" i="16"/>
  <c r="C17" i="16" s="1"/>
  <c r="H20" i="16"/>
  <c r="H19" i="16"/>
  <c r="H18" i="16"/>
  <c r="H17" i="16"/>
  <c r="G17" i="16"/>
  <c r="H16" i="16"/>
  <c r="H15" i="16"/>
  <c r="H14" i="16"/>
  <c r="H13" i="16"/>
  <c r="H12" i="16"/>
  <c r="F10" i="16"/>
  <c r="G9" i="16" s="1"/>
  <c r="D10" i="16"/>
  <c r="E9" i="16" s="1"/>
  <c r="B10" i="16"/>
  <c r="C9" i="16" s="1"/>
  <c r="H9" i="16"/>
  <c r="H8" i="16"/>
  <c r="E8" i="16"/>
  <c r="I54" i="17" l="1"/>
  <c r="I55" i="17" s="1"/>
  <c r="G33" i="17"/>
  <c r="G21" i="17"/>
  <c r="E33" i="17"/>
  <c r="I9" i="17"/>
  <c r="I10" i="17" s="1"/>
  <c r="I48" i="17"/>
  <c r="I49" i="17" s="1"/>
  <c r="I32" i="17"/>
  <c r="I27" i="17"/>
  <c r="I24" i="17"/>
  <c r="I31" i="17"/>
  <c r="I18" i="17"/>
  <c r="I15" i="17"/>
  <c r="I13" i="17"/>
  <c r="C21" i="17"/>
  <c r="I12" i="17"/>
  <c r="I16" i="17"/>
  <c r="I19" i="17"/>
  <c r="I14" i="17"/>
  <c r="I20" i="17"/>
  <c r="I38" i="17"/>
  <c r="I39" i="17"/>
  <c r="C33" i="17"/>
  <c r="I43" i="17"/>
  <c r="I45" i="17" s="1"/>
  <c r="I40" i="17"/>
  <c r="I29" i="17"/>
  <c r="I25" i="17"/>
  <c r="I30" i="17"/>
  <c r="I26" i="17"/>
  <c r="E21" i="17"/>
  <c r="I23" i="17"/>
  <c r="G38" i="16"/>
  <c r="G20" i="16"/>
  <c r="G15" i="16"/>
  <c r="G13" i="16"/>
  <c r="G12" i="16"/>
  <c r="G14" i="16"/>
  <c r="G16" i="16"/>
  <c r="G18" i="16"/>
  <c r="G8" i="16"/>
  <c r="G10" i="16" s="1"/>
  <c r="E38" i="16"/>
  <c r="E24" i="16"/>
  <c r="E32" i="16"/>
  <c r="E23" i="16"/>
  <c r="E33" i="16" s="1"/>
  <c r="E31" i="16"/>
  <c r="C40" i="16"/>
  <c r="G49" i="16"/>
  <c r="G39" i="16"/>
  <c r="G41" i="16" s="1"/>
  <c r="E44" i="16"/>
  <c r="E45" i="16" s="1"/>
  <c r="E54" i="16"/>
  <c r="E55" i="16" s="1"/>
  <c r="C48" i="16"/>
  <c r="C49" i="16" s="1"/>
  <c r="C38" i="16"/>
  <c r="H41" i="16"/>
  <c r="I38" i="16" s="1"/>
  <c r="G32" i="16"/>
  <c r="G24" i="16"/>
  <c r="G31" i="16"/>
  <c r="G23" i="16"/>
  <c r="G27" i="16"/>
  <c r="G28" i="16"/>
  <c r="E28" i="16"/>
  <c r="E25" i="16"/>
  <c r="E27" i="16"/>
  <c r="E15" i="16"/>
  <c r="E14" i="16"/>
  <c r="E19" i="16"/>
  <c r="E18" i="16"/>
  <c r="H10" i="16"/>
  <c r="I8" i="16" s="1"/>
  <c r="E10" i="16"/>
  <c r="C25" i="16"/>
  <c r="C29" i="16"/>
  <c r="C26" i="16"/>
  <c r="C30" i="16"/>
  <c r="H21" i="16"/>
  <c r="I13" i="16" s="1"/>
  <c r="C14" i="16"/>
  <c r="C15" i="16"/>
  <c r="C16" i="16"/>
  <c r="C13" i="16"/>
  <c r="C12" i="16"/>
  <c r="C18" i="16"/>
  <c r="C19" i="16"/>
  <c r="C20" i="16"/>
  <c r="E12" i="16"/>
  <c r="E16" i="16"/>
  <c r="E20" i="16"/>
  <c r="C23" i="16"/>
  <c r="G25" i="16"/>
  <c r="C27" i="16"/>
  <c r="G29" i="16"/>
  <c r="C31" i="16"/>
  <c r="H33" i="16"/>
  <c r="I24" i="16" s="1"/>
  <c r="E39" i="16"/>
  <c r="E47" i="16"/>
  <c r="E49" i="16" s="1"/>
  <c r="H49" i="16"/>
  <c r="I47" i="16" s="1"/>
  <c r="C8" i="16"/>
  <c r="C10" i="16" s="1"/>
  <c r="E13" i="16"/>
  <c r="C24" i="16"/>
  <c r="G26" i="16"/>
  <c r="C28" i="16"/>
  <c r="C43" i="16"/>
  <c r="C45" i="16" s="1"/>
  <c r="H45" i="16"/>
  <c r="I44" i="16" s="1"/>
  <c r="C53" i="16"/>
  <c r="C55" i="16" s="1"/>
  <c r="H55" i="16"/>
  <c r="I54" i="16" s="1"/>
  <c r="F55" i="15"/>
  <c r="D55" i="15"/>
  <c r="E53" i="15" s="1"/>
  <c r="B55" i="15"/>
  <c r="C54" i="15" s="1"/>
  <c r="H54" i="15"/>
  <c r="H53" i="15"/>
  <c r="F49" i="15"/>
  <c r="G48" i="15" s="1"/>
  <c r="D49" i="15"/>
  <c r="E48" i="15" s="1"/>
  <c r="B49" i="15"/>
  <c r="C48" i="15" s="1"/>
  <c r="H48" i="15"/>
  <c r="H47" i="15"/>
  <c r="F45" i="15"/>
  <c r="G44" i="15" s="1"/>
  <c r="D45" i="15"/>
  <c r="E43" i="15" s="1"/>
  <c r="B45" i="15"/>
  <c r="C44" i="15" s="1"/>
  <c r="H44" i="15"/>
  <c r="H43" i="15"/>
  <c r="F41" i="15"/>
  <c r="G40" i="15" s="1"/>
  <c r="D41" i="15"/>
  <c r="E40" i="15" s="1"/>
  <c r="B41" i="15"/>
  <c r="C38" i="15" s="1"/>
  <c r="H40" i="15"/>
  <c r="H39" i="15"/>
  <c r="H38" i="15"/>
  <c r="F33" i="15"/>
  <c r="G29" i="15" s="1"/>
  <c r="D33" i="15"/>
  <c r="E31" i="15" s="1"/>
  <c r="B33" i="15"/>
  <c r="H32" i="15"/>
  <c r="H31" i="15"/>
  <c r="H30" i="15"/>
  <c r="H29" i="15"/>
  <c r="H28" i="15"/>
  <c r="H27" i="15"/>
  <c r="H26" i="15"/>
  <c r="H25" i="15"/>
  <c r="H24" i="15"/>
  <c r="H23" i="15"/>
  <c r="F21" i="15"/>
  <c r="G20" i="15" s="1"/>
  <c r="D21" i="15"/>
  <c r="E20" i="15" s="1"/>
  <c r="B21" i="15"/>
  <c r="C16" i="15" s="1"/>
  <c r="H20" i="15"/>
  <c r="H19" i="15"/>
  <c r="H18" i="15"/>
  <c r="H17" i="15"/>
  <c r="H16" i="15"/>
  <c r="H15" i="15"/>
  <c r="H14" i="15"/>
  <c r="H13" i="15"/>
  <c r="H12" i="15"/>
  <c r="F10" i="15"/>
  <c r="G9" i="15" s="1"/>
  <c r="D10" i="15"/>
  <c r="E8" i="15" s="1"/>
  <c r="B10" i="15"/>
  <c r="C9" i="15" s="1"/>
  <c r="H9" i="15"/>
  <c r="H8" i="15"/>
  <c r="I21" i="17" l="1"/>
  <c r="I41" i="17"/>
  <c r="I33" i="17"/>
  <c r="G21" i="16"/>
  <c r="E41" i="16"/>
  <c r="C41" i="16"/>
  <c r="I39" i="16"/>
  <c r="I40" i="16"/>
  <c r="G33" i="16"/>
  <c r="I9" i="16"/>
  <c r="I10" i="16" s="1"/>
  <c r="I17" i="16"/>
  <c r="I14" i="16"/>
  <c r="I15" i="16"/>
  <c r="I12" i="16"/>
  <c r="I19" i="16"/>
  <c r="I16" i="16"/>
  <c r="I18" i="16"/>
  <c r="I20" i="16"/>
  <c r="C21" i="16"/>
  <c r="I29" i="16"/>
  <c r="I25" i="16"/>
  <c r="I30" i="16"/>
  <c r="I26" i="16"/>
  <c r="E21" i="16"/>
  <c r="I31" i="16"/>
  <c r="I53" i="16"/>
  <c r="I55" i="16" s="1"/>
  <c r="C33" i="16"/>
  <c r="I27" i="16"/>
  <c r="I32" i="16"/>
  <c r="I43" i="16"/>
  <c r="I45" i="16" s="1"/>
  <c r="I23" i="16"/>
  <c r="I28" i="16"/>
  <c r="I48" i="16"/>
  <c r="I49" i="16" s="1"/>
  <c r="G54" i="15"/>
  <c r="G53" i="15"/>
  <c r="G47" i="15"/>
  <c r="G49" i="15" s="1"/>
  <c r="G12" i="15"/>
  <c r="G8" i="15"/>
  <c r="G10" i="15" s="1"/>
  <c r="E24" i="15"/>
  <c r="E26" i="15"/>
  <c r="C47" i="15"/>
  <c r="C49" i="15" s="1"/>
  <c r="G19" i="15"/>
  <c r="G17" i="15"/>
  <c r="G15" i="15"/>
  <c r="G13" i="15"/>
  <c r="G14" i="15"/>
  <c r="G16" i="15"/>
  <c r="G18" i="15"/>
  <c r="G27" i="15"/>
  <c r="G30" i="15"/>
  <c r="G32" i="15"/>
  <c r="G26" i="15"/>
  <c r="G28" i="15"/>
  <c r="G24" i="15"/>
  <c r="G23" i="15"/>
  <c r="G31" i="15"/>
  <c r="G39" i="15"/>
  <c r="G43" i="15"/>
  <c r="G45" i="15" s="1"/>
  <c r="E54" i="15"/>
  <c r="E55" i="15"/>
  <c r="E44" i="15"/>
  <c r="E45" i="15" s="1"/>
  <c r="E38" i="15"/>
  <c r="H33" i="15"/>
  <c r="I23" i="15" s="1"/>
  <c r="E30" i="15"/>
  <c r="E32" i="15"/>
  <c r="E27" i="15"/>
  <c r="E29" i="15"/>
  <c r="E23" i="15"/>
  <c r="E25" i="15"/>
  <c r="E28" i="15"/>
  <c r="E17" i="15"/>
  <c r="E19" i="15"/>
  <c r="E15" i="15"/>
  <c r="E18" i="15"/>
  <c r="E14" i="15"/>
  <c r="E13" i="15"/>
  <c r="E9" i="15"/>
  <c r="E10" i="15" s="1"/>
  <c r="C39" i="15"/>
  <c r="C24" i="15"/>
  <c r="C25" i="15"/>
  <c r="C32" i="15"/>
  <c r="C30" i="15"/>
  <c r="C28" i="15"/>
  <c r="C29" i="15"/>
  <c r="C26" i="15"/>
  <c r="C13" i="15"/>
  <c r="C12" i="15"/>
  <c r="H21" i="15"/>
  <c r="I14" i="15" s="1"/>
  <c r="C17" i="15"/>
  <c r="C18" i="15"/>
  <c r="C19" i="15"/>
  <c r="C20" i="15"/>
  <c r="C14" i="15"/>
  <c r="C15" i="15"/>
  <c r="H41" i="15"/>
  <c r="I39" i="15" s="1"/>
  <c r="H49" i="15"/>
  <c r="I47" i="15" s="1"/>
  <c r="E12" i="15"/>
  <c r="E16" i="15"/>
  <c r="C23" i="15"/>
  <c r="G25" i="15"/>
  <c r="C27" i="15"/>
  <c r="C31" i="15"/>
  <c r="G38" i="15"/>
  <c r="E39" i="15"/>
  <c r="E41" i="15" s="1"/>
  <c r="C40" i="15"/>
  <c r="C41" i="15" s="1"/>
  <c r="E47" i="15"/>
  <c r="E49" i="15" s="1"/>
  <c r="C8" i="15"/>
  <c r="C10" i="15" s="1"/>
  <c r="H10" i="15"/>
  <c r="I8" i="15" s="1"/>
  <c r="C43" i="15"/>
  <c r="C45" i="15" s="1"/>
  <c r="H45" i="15"/>
  <c r="I43" i="15" s="1"/>
  <c r="C53" i="15"/>
  <c r="C55" i="15" s="1"/>
  <c r="H55" i="15"/>
  <c r="I53" i="15" s="1"/>
  <c r="F55" i="14"/>
  <c r="G54" i="14" s="1"/>
  <c r="D55" i="14"/>
  <c r="E53" i="14" s="1"/>
  <c r="B55" i="14"/>
  <c r="C54" i="14" s="1"/>
  <c r="H54" i="14"/>
  <c r="H53" i="14"/>
  <c r="F49" i="14"/>
  <c r="G47" i="14" s="1"/>
  <c r="D49" i="14"/>
  <c r="E47" i="14" s="1"/>
  <c r="B49" i="14"/>
  <c r="C48" i="14" s="1"/>
  <c r="H48" i="14"/>
  <c r="H47" i="14"/>
  <c r="F45" i="14"/>
  <c r="G44" i="14" s="1"/>
  <c r="D45" i="14"/>
  <c r="E44" i="14" s="1"/>
  <c r="B45" i="14"/>
  <c r="C44" i="14" s="1"/>
  <c r="H44" i="14"/>
  <c r="H43" i="14"/>
  <c r="F41" i="14"/>
  <c r="G39" i="14" s="1"/>
  <c r="D41" i="14"/>
  <c r="E38" i="14" s="1"/>
  <c r="B41" i="14"/>
  <c r="C38" i="14" s="1"/>
  <c r="H40" i="14"/>
  <c r="H39" i="14"/>
  <c r="H38" i="14"/>
  <c r="F33" i="14"/>
  <c r="G30" i="14" s="1"/>
  <c r="D33" i="14"/>
  <c r="E29" i="14" s="1"/>
  <c r="B33" i="14"/>
  <c r="C29" i="14" s="1"/>
  <c r="H32" i="14"/>
  <c r="H31" i="14"/>
  <c r="H30" i="14"/>
  <c r="H29" i="14"/>
  <c r="H28" i="14"/>
  <c r="H27" i="14"/>
  <c r="H26" i="14"/>
  <c r="H25" i="14"/>
  <c r="H24" i="14"/>
  <c r="H23" i="14"/>
  <c r="F21" i="14"/>
  <c r="G20" i="14" s="1"/>
  <c r="D21" i="14"/>
  <c r="E14" i="14" s="1"/>
  <c r="B21" i="14"/>
  <c r="C20" i="14" s="1"/>
  <c r="H20" i="14"/>
  <c r="H19" i="14"/>
  <c r="H18" i="14"/>
  <c r="H17" i="14"/>
  <c r="H16" i="14"/>
  <c r="G16" i="14"/>
  <c r="H15" i="14"/>
  <c r="H14" i="14"/>
  <c r="H13" i="14"/>
  <c r="H12" i="14"/>
  <c r="F10" i="14"/>
  <c r="G8" i="14" s="1"/>
  <c r="D10" i="14"/>
  <c r="E8" i="14" s="1"/>
  <c r="B10" i="14"/>
  <c r="C9" i="14" s="1"/>
  <c r="H9" i="14"/>
  <c r="H8" i="14"/>
  <c r="I41" i="16" l="1"/>
  <c r="I33" i="16"/>
  <c r="I21" i="16"/>
  <c r="E48" i="14"/>
  <c r="G41" i="15"/>
  <c r="G55" i="15"/>
  <c r="G21" i="15"/>
  <c r="G33" i="15"/>
  <c r="I44" i="15"/>
  <c r="I45" i="15" s="1"/>
  <c r="I24" i="15"/>
  <c r="I27" i="15"/>
  <c r="I28" i="15"/>
  <c r="I26" i="15"/>
  <c r="I32" i="15"/>
  <c r="I25" i="15"/>
  <c r="I29" i="15"/>
  <c r="I31" i="15"/>
  <c r="I30" i="15"/>
  <c r="E33" i="15"/>
  <c r="I16" i="15"/>
  <c r="E21" i="15"/>
  <c r="I18" i="15"/>
  <c r="I19" i="15"/>
  <c r="I12" i="15"/>
  <c r="I15" i="15"/>
  <c r="I20" i="15"/>
  <c r="I17" i="15"/>
  <c r="I13" i="15"/>
  <c r="C21" i="15"/>
  <c r="I9" i="15"/>
  <c r="I10" i="15" s="1"/>
  <c r="I40" i="15"/>
  <c r="I48" i="15"/>
  <c r="I49" i="15" s="1"/>
  <c r="C33" i="15"/>
  <c r="I38" i="15"/>
  <c r="I54" i="15"/>
  <c r="I55" i="15" s="1"/>
  <c r="E9" i="14"/>
  <c r="G15" i="14"/>
  <c r="C47" i="14"/>
  <c r="C49" i="14" s="1"/>
  <c r="E43" i="14"/>
  <c r="E32" i="14"/>
  <c r="E30" i="14"/>
  <c r="E25" i="14"/>
  <c r="E10" i="14"/>
  <c r="G12" i="14"/>
  <c r="G17" i="14"/>
  <c r="G13" i="14"/>
  <c r="G14" i="14"/>
  <c r="G18" i="14"/>
  <c r="H45" i="14"/>
  <c r="I44" i="14" s="1"/>
  <c r="G43" i="14"/>
  <c r="G45" i="14" s="1"/>
  <c r="G38" i="14"/>
  <c r="G40" i="14"/>
  <c r="G25" i="14"/>
  <c r="G23" i="14"/>
  <c r="G24" i="14"/>
  <c r="G26" i="14"/>
  <c r="G31" i="14"/>
  <c r="G27" i="14"/>
  <c r="G28" i="14"/>
  <c r="G32" i="14"/>
  <c r="H55" i="14"/>
  <c r="I54" i="14" s="1"/>
  <c r="E49" i="14"/>
  <c r="E45" i="14"/>
  <c r="E23" i="14"/>
  <c r="E24" i="14"/>
  <c r="E27" i="14"/>
  <c r="E31" i="14"/>
  <c r="E26" i="14"/>
  <c r="E28" i="14"/>
  <c r="E13" i="14"/>
  <c r="C43" i="14"/>
  <c r="C45" i="14" s="1"/>
  <c r="C25" i="14"/>
  <c r="C28" i="14"/>
  <c r="H21" i="14"/>
  <c r="I12" i="14" s="1"/>
  <c r="C15" i="14"/>
  <c r="C13" i="14"/>
  <c r="C18" i="14"/>
  <c r="C16" i="14"/>
  <c r="C19" i="14"/>
  <c r="C14" i="14"/>
  <c r="C12" i="14"/>
  <c r="C17" i="14"/>
  <c r="H10" i="14"/>
  <c r="I9" i="14" s="1"/>
  <c r="C8" i="14"/>
  <c r="C10" i="14" s="1"/>
  <c r="E18" i="14"/>
  <c r="E19" i="14"/>
  <c r="C26" i="14"/>
  <c r="C39" i="14"/>
  <c r="H41" i="14"/>
  <c r="I38" i="14" s="1"/>
  <c r="G53" i="14"/>
  <c r="G55" i="14" s="1"/>
  <c r="G9" i="14"/>
  <c r="G10" i="14" s="1"/>
  <c r="E16" i="14"/>
  <c r="G19" i="14"/>
  <c r="C23" i="14"/>
  <c r="G29" i="14"/>
  <c r="C31" i="14"/>
  <c r="H33" i="14"/>
  <c r="I26" i="14" s="1"/>
  <c r="E39" i="14"/>
  <c r="E15" i="14"/>
  <c r="H49" i="14"/>
  <c r="I47" i="14" s="1"/>
  <c r="E12" i="14"/>
  <c r="E20" i="14"/>
  <c r="C27" i="14"/>
  <c r="C40" i="14"/>
  <c r="G48" i="14"/>
  <c r="G49" i="14" s="1"/>
  <c r="E17" i="14"/>
  <c r="C24" i="14"/>
  <c r="C32" i="14"/>
  <c r="E40" i="14"/>
  <c r="C53" i="14"/>
  <c r="C55" i="14" s="1"/>
  <c r="C30" i="14"/>
  <c r="E54" i="14"/>
  <c r="E55" i="14" s="1"/>
  <c r="F55" i="13"/>
  <c r="G54" i="13" s="1"/>
  <c r="D55" i="13"/>
  <c r="E53" i="13" s="1"/>
  <c r="B55" i="13"/>
  <c r="H54" i="13"/>
  <c r="H53" i="13"/>
  <c r="F49" i="13"/>
  <c r="G48" i="13" s="1"/>
  <c r="D49" i="13"/>
  <c r="E48" i="13" s="1"/>
  <c r="B49" i="13"/>
  <c r="C48" i="13" s="1"/>
  <c r="H48" i="13"/>
  <c r="H47" i="13"/>
  <c r="F45" i="13"/>
  <c r="G44" i="13" s="1"/>
  <c r="D45" i="13"/>
  <c r="E44" i="13" s="1"/>
  <c r="B45" i="13"/>
  <c r="H44" i="13"/>
  <c r="H43" i="13"/>
  <c r="F41" i="13"/>
  <c r="G39" i="13" s="1"/>
  <c r="D41" i="13"/>
  <c r="E40" i="13" s="1"/>
  <c r="B41" i="13"/>
  <c r="C40" i="13" s="1"/>
  <c r="H40" i="13"/>
  <c r="H39" i="13"/>
  <c r="H38" i="13"/>
  <c r="F33" i="13"/>
  <c r="G30" i="13" s="1"/>
  <c r="D33" i="13"/>
  <c r="E27" i="13" s="1"/>
  <c r="B33" i="13"/>
  <c r="C29" i="13" s="1"/>
  <c r="H32" i="13"/>
  <c r="H31" i="13"/>
  <c r="H30" i="13"/>
  <c r="H29" i="13"/>
  <c r="H28" i="13"/>
  <c r="G28" i="13"/>
  <c r="H27" i="13"/>
  <c r="H26" i="13"/>
  <c r="H25" i="13"/>
  <c r="H24" i="13"/>
  <c r="H23" i="13"/>
  <c r="F21" i="13"/>
  <c r="G20" i="13" s="1"/>
  <c r="D21" i="13"/>
  <c r="E12" i="13" s="1"/>
  <c r="B21" i="13"/>
  <c r="C18" i="13" s="1"/>
  <c r="H20" i="13"/>
  <c r="H19" i="13"/>
  <c r="H18" i="13"/>
  <c r="G18" i="13"/>
  <c r="H17" i="13"/>
  <c r="H16" i="13"/>
  <c r="H15" i="13"/>
  <c r="H14" i="13"/>
  <c r="H13" i="13"/>
  <c r="G13" i="13"/>
  <c r="H12" i="13"/>
  <c r="F10" i="13"/>
  <c r="G9" i="13" s="1"/>
  <c r="D10" i="13"/>
  <c r="E9" i="13" s="1"/>
  <c r="B10" i="13"/>
  <c r="H9" i="13"/>
  <c r="H8" i="13"/>
  <c r="E54" i="13" l="1"/>
  <c r="I33" i="15"/>
  <c r="I41" i="15"/>
  <c r="I21" i="15"/>
  <c r="H45" i="13"/>
  <c r="G47" i="13"/>
  <c r="G49" i="13" s="1"/>
  <c r="G43" i="13"/>
  <c r="H55" i="13"/>
  <c r="I53" i="13" s="1"/>
  <c r="G15" i="13"/>
  <c r="G41" i="14"/>
  <c r="G21" i="14"/>
  <c r="I43" i="14"/>
  <c r="I45" i="14" s="1"/>
  <c r="G33" i="14"/>
  <c r="I53" i="14"/>
  <c r="I55" i="14" s="1"/>
  <c r="E41" i="14"/>
  <c r="I40" i="14"/>
  <c r="E33" i="14"/>
  <c r="C41" i="14"/>
  <c r="I39" i="14"/>
  <c r="I29" i="14"/>
  <c r="I31" i="14"/>
  <c r="I20" i="14"/>
  <c r="I15" i="14"/>
  <c r="I19" i="14"/>
  <c r="I16" i="14"/>
  <c r="I17" i="14"/>
  <c r="I18" i="14"/>
  <c r="I14" i="14"/>
  <c r="I13" i="14"/>
  <c r="C21" i="14"/>
  <c r="I8" i="14"/>
  <c r="I10" i="14" s="1"/>
  <c r="I48" i="14"/>
  <c r="I49" i="14" s="1"/>
  <c r="I25" i="14"/>
  <c r="I24" i="14"/>
  <c r="I32" i="14"/>
  <c r="I30" i="14"/>
  <c r="I23" i="14"/>
  <c r="I28" i="14"/>
  <c r="I27" i="14"/>
  <c r="E21" i="14"/>
  <c r="C33" i="14"/>
  <c r="G38" i="13"/>
  <c r="G40" i="13"/>
  <c r="G23" i="13"/>
  <c r="G25" i="13"/>
  <c r="G31" i="13"/>
  <c r="G27" i="13"/>
  <c r="G8" i="13"/>
  <c r="G10" i="13" s="1"/>
  <c r="H10" i="13"/>
  <c r="I8" i="13" s="1"/>
  <c r="E55" i="13"/>
  <c r="E47" i="13"/>
  <c r="E43" i="13"/>
  <c r="E45" i="13" s="1"/>
  <c r="I43" i="13"/>
  <c r="H41" i="13"/>
  <c r="I38" i="13" s="1"/>
  <c r="E38" i="13"/>
  <c r="E28" i="13"/>
  <c r="E25" i="13"/>
  <c r="E30" i="13"/>
  <c r="E8" i="13"/>
  <c r="E10" i="13" s="1"/>
  <c r="I54" i="13"/>
  <c r="C54" i="13"/>
  <c r="C47" i="13"/>
  <c r="H49" i="13"/>
  <c r="I47" i="13" s="1"/>
  <c r="I48" i="13"/>
  <c r="I44" i="13"/>
  <c r="C25" i="13"/>
  <c r="H21" i="13"/>
  <c r="I17" i="13" s="1"/>
  <c r="C17" i="13"/>
  <c r="C15" i="13"/>
  <c r="C12" i="13"/>
  <c r="C19" i="13"/>
  <c r="C13" i="13"/>
  <c r="C16" i="13"/>
  <c r="C20" i="13"/>
  <c r="C14" i="13"/>
  <c r="C39" i="13"/>
  <c r="C38" i="13"/>
  <c r="C49" i="13"/>
  <c r="E49" i="13"/>
  <c r="I39" i="13"/>
  <c r="G45" i="13"/>
  <c r="I40" i="13"/>
  <c r="C30" i="13"/>
  <c r="E20" i="13"/>
  <c r="E32" i="13"/>
  <c r="C27" i="13"/>
  <c r="C9" i="13"/>
  <c r="E14" i="13"/>
  <c r="G17" i="13"/>
  <c r="E24" i="13"/>
  <c r="C44" i="13"/>
  <c r="G14" i="13"/>
  <c r="E19" i="13"/>
  <c r="G24" i="13"/>
  <c r="C26" i="13"/>
  <c r="E29" i="13"/>
  <c r="G32" i="13"/>
  <c r="G53" i="13"/>
  <c r="G55" i="13" s="1"/>
  <c r="E16" i="13"/>
  <c r="G19" i="13"/>
  <c r="C23" i="13"/>
  <c r="E26" i="13"/>
  <c r="G29" i="13"/>
  <c r="C31" i="13"/>
  <c r="H33" i="13"/>
  <c r="I24" i="13" s="1"/>
  <c r="E39" i="13"/>
  <c r="E41" i="13" s="1"/>
  <c r="C8" i="13"/>
  <c r="E13" i="13"/>
  <c r="G16" i="13"/>
  <c r="E23" i="13"/>
  <c r="G26" i="13"/>
  <c r="C28" i="13"/>
  <c r="E31" i="13"/>
  <c r="C43" i="13"/>
  <c r="E18" i="13"/>
  <c r="G12" i="13"/>
  <c r="E17" i="13"/>
  <c r="C24" i="13"/>
  <c r="C32" i="13"/>
  <c r="C53" i="13"/>
  <c r="E15" i="13"/>
  <c r="C45" i="13" l="1"/>
  <c r="C41" i="13"/>
  <c r="I41" i="14"/>
  <c r="I21" i="14"/>
  <c r="I33" i="14"/>
  <c r="G41" i="13"/>
  <c r="G33" i="13"/>
  <c r="I9" i="13"/>
  <c r="I10" i="13" s="1"/>
  <c r="I45" i="13"/>
  <c r="I41" i="13"/>
  <c r="I12" i="13"/>
  <c r="I18" i="13"/>
  <c r="E21" i="13"/>
  <c r="I14" i="13"/>
  <c r="I13" i="13"/>
  <c r="I15" i="13"/>
  <c r="I20" i="13"/>
  <c r="I19" i="13"/>
  <c r="I16" i="13"/>
  <c r="C55" i="13"/>
  <c r="I55" i="13"/>
  <c r="I49" i="13"/>
  <c r="I23" i="13"/>
  <c r="C21" i="13"/>
  <c r="C10" i="13"/>
  <c r="I25" i="13"/>
  <c r="I29" i="13"/>
  <c r="E33" i="13"/>
  <c r="C33" i="13"/>
  <c r="I31" i="13"/>
  <c r="I30" i="13"/>
  <c r="I26" i="13"/>
  <c r="G21" i="13"/>
  <c r="I28" i="13"/>
  <c r="I32" i="13"/>
  <c r="I27" i="13"/>
  <c r="I21" i="13" l="1"/>
  <c r="I33" i="13"/>
  <c r="F55" i="12"/>
  <c r="G53" i="12" s="1"/>
  <c r="D55" i="12"/>
  <c r="E54" i="12" s="1"/>
  <c r="B55" i="12"/>
  <c r="H54" i="12"/>
  <c r="H53" i="12"/>
  <c r="F49" i="12"/>
  <c r="G47" i="12" s="1"/>
  <c r="D49" i="12"/>
  <c r="E47" i="12" s="1"/>
  <c r="B49" i="12"/>
  <c r="H48" i="12"/>
  <c r="H47" i="12"/>
  <c r="F45" i="12"/>
  <c r="G43" i="12" s="1"/>
  <c r="D45" i="12"/>
  <c r="E43" i="12" s="1"/>
  <c r="B45" i="12"/>
  <c r="H44" i="12"/>
  <c r="H43" i="12"/>
  <c r="F41" i="12"/>
  <c r="G39" i="12" s="1"/>
  <c r="D41" i="12"/>
  <c r="E39" i="12" s="1"/>
  <c r="B41" i="12"/>
  <c r="C39" i="12" s="1"/>
  <c r="H40" i="12"/>
  <c r="H39" i="12"/>
  <c r="H38" i="12"/>
  <c r="F33" i="12"/>
  <c r="G28" i="12" s="1"/>
  <c r="D33" i="12"/>
  <c r="E25" i="12" s="1"/>
  <c r="B33" i="12"/>
  <c r="C30" i="12" s="1"/>
  <c r="H32" i="12"/>
  <c r="H31" i="12"/>
  <c r="H30" i="12"/>
  <c r="H29" i="12"/>
  <c r="H28" i="12"/>
  <c r="H27" i="12"/>
  <c r="H26" i="12"/>
  <c r="H25" i="12"/>
  <c r="H24" i="12"/>
  <c r="H23" i="12"/>
  <c r="F21" i="12"/>
  <c r="G18" i="12" s="1"/>
  <c r="D21" i="12"/>
  <c r="E15" i="12" s="1"/>
  <c r="B21" i="12"/>
  <c r="C15" i="12" s="1"/>
  <c r="H20" i="12"/>
  <c r="H19" i="12"/>
  <c r="H18" i="12"/>
  <c r="H17" i="12"/>
  <c r="H16" i="12"/>
  <c r="H15" i="12"/>
  <c r="H14" i="12"/>
  <c r="H13" i="12"/>
  <c r="H12" i="12"/>
  <c r="F10" i="12"/>
  <c r="G9" i="12" s="1"/>
  <c r="D10" i="12"/>
  <c r="E9" i="12" s="1"/>
  <c r="B10" i="12"/>
  <c r="H9" i="12"/>
  <c r="H8" i="12"/>
  <c r="E40" i="12" l="1"/>
  <c r="H49" i="12"/>
  <c r="E38" i="12"/>
  <c r="G27" i="12"/>
  <c r="G23" i="12"/>
  <c r="G25" i="12"/>
  <c r="G31" i="12"/>
  <c r="G30" i="12"/>
  <c r="G48" i="12"/>
  <c r="G49" i="12" s="1"/>
  <c r="G44" i="12"/>
  <c r="G45" i="12" s="1"/>
  <c r="H10" i="12"/>
  <c r="I8" i="12" s="1"/>
  <c r="E48" i="12"/>
  <c r="E49" i="12" s="1"/>
  <c r="H45" i="12"/>
  <c r="I44" i="12" s="1"/>
  <c r="E8" i="12"/>
  <c r="I48" i="12"/>
  <c r="G54" i="12"/>
  <c r="G55" i="12" s="1"/>
  <c r="I47" i="12"/>
  <c r="G38" i="12"/>
  <c r="G15" i="12"/>
  <c r="G8" i="12"/>
  <c r="G10" i="12" s="1"/>
  <c r="I9" i="12"/>
  <c r="E12" i="12"/>
  <c r="E18" i="12"/>
  <c r="E20" i="12"/>
  <c r="E41" i="12"/>
  <c r="H55" i="12"/>
  <c r="I53" i="12" s="1"/>
  <c r="E53" i="12"/>
  <c r="E55" i="12" s="1"/>
  <c r="C53" i="12"/>
  <c r="C54" i="12"/>
  <c r="C44" i="12"/>
  <c r="C43" i="12"/>
  <c r="C45" i="12" s="1"/>
  <c r="C38" i="12"/>
  <c r="C40" i="12"/>
  <c r="C27" i="12"/>
  <c r="C32" i="12"/>
  <c r="C25" i="12"/>
  <c r="C24" i="12"/>
  <c r="C20" i="12"/>
  <c r="C13" i="12"/>
  <c r="C17" i="12"/>
  <c r="C14" i="12"/>
  <c r="C18" i="12"/>
  <c r="C12" i="12"/>
  <c r="C19" i="12"/>
  <c r="C16" i="12"/>
  <c r="C9" i="12"/>
  <c r="E10" i="12"/>
  <c r="E17" i="12"/>
  <c r="E27" i="12"/>
  <c r="E14" i="12"/>
  <c r="G17" i="12"/>
  <c r="H21" i="12"/>
  <c r="I18" i="12" s="1"/>
  <c r="E32" i="12"/>
  <c r="G40" i="12"/>
  <c r="G14" i="12"/>
  <c r="E19" i="12"/>
  <c r="G24" i="12"/>
  <c r="C26" i="12"/>
  <c r="E29" i="12"/>
  <c r="G32" i="12"/>
  <c r="H41" i="12"/>
  <c r="I38" i="12" s="1"/>
  <c r="E44" i="12"/>
  <c r="E45" i="12" s="1"/>
  <c r="G12" i="12"/>
  <c r="G20" i="12"/>
  <c r="C29" i="12"/>
  <c r="E16" i="12"/>
  <c r="G19" i="12"/>
  <c r="C23" i="12"/>
  <c r="E26" i="12"/>
  <c r="G29" i="12"/>
  <c r="C31" i="12"/>
  <c r="H33" i="12"/>
  <c r="I30" i="12" s="1"/>
  <c r="C48" i="12"/>
  <c r="E30" i="12"/>
  <c r="E24" i="12"/>
  <c r="C8" i="12"/>
  <c r="E13" i="12"/>
  <c r="G16" i="12"/>
  <c r="E23" i="12"/>
  <c r="G26" i="12"/>
  <c r="C28" i="12"/>
  <c r="E31" i="12"/>
  <c r="G13" i="12"/>
  <c r="E28" i="12"/>
  <c r="C47" i="12"/>
  <c r="F55" i="11"/>
  <c r="G53" i="11" s="1"/>
  <c r="D55" i="11"/>
  <c r="E54" i="11" s="1"/>
  <c r="B55" i="11"/>
  <c r="C53" i="11" s="1"/>
  <c r="H54" i="11"/>
  <c r="H53" i="11"/>
  <c r="F49" i="11"/>
  <c r="G48" i="11" s="1"/>
  <c r="D49" i="11"/>
  <c r="E48" i="11" s="1"/>
  <c r="B49" i="11"/>
  <c r="H48" i="11"/>
  <c r="H47" i="11"/>
  <c r="F45" i="11"/>
  <c r="G44" i="11" s="1"/>
  <c r="D45" i="11"/>
  <c r="E43" i="11" s="1"/>
  <c r="B45" i="11"/>
  <c r="C43" i="11" s="1"/>
  <c r="H44" i="11"/>
  <c r="H43" i="11"/>
  <c r="F41" i="11"/>
  <c r="G40" i="11" s="1"/>
  <c r="D41" i="11"/>
  <c r="E40" i="11" s="1"/>
  <c r="B41" i="11"/>
  <c r="C38" i="11" s="1"/>
  <c r="H40" i="11"/>
  <c r="H39" i="11"/>
  <c r="H38" i="11"/>
  <c r="F33" i="11"/>
  <c r="G28" i="11" s="1"/>
  <c r="D33" i="11"/>
  <c r="E25" i="11" s="1"/>
  <c r="B33" i="11"/>
  <c r="C30" i="11" s="1"/>
  <c r="H32" i="11"/>
  <c r="H31" i="11"/>
  <c r="H30" i="11"/>
  <c r="H29" i="11"/>
  <c r="H28" i="11"/>
  <c r="H27" i="11"/>
  <c r="H26" i="11"/>
  <c r="H25" i="11"/>
  <c r="H24" i="11"/>
  <c r="H23" i="11"/>
  <c r="F21" i="11"/>
  <c r="G18" i="11" s="1"/>
  <c r="D21" i="11"/>
  <c r="E15" i="11" s="1"/>
  <c r="B21" i="11"/>
  <c r="C16" i="11" s="1"/>
  <c r="H20" i="11"/>
  <c r="H19" i="11"/>
  <c r="H18" i="11"/>
  <c r="H17" i="11"/>
  <c r="H16" i="11"/>
  <c r="H15" i="11"/>
  <c r="H14" i="11"/>
  <c r="H13" i="11"/>
  <c r="H12" i="11"/>
  <c r="F10" i="11"/>
  <c r="G9" i="11" s="1"/>
  <c r="D10" i="11"/>
  <c r="E8" i="11" s="1"/>
  <c r="B10" i="11"/>
  <c r="C9" i="11" s="1"/>
  <c r="H9" i="11"/>
  <c r="H8" i="11"/>
  <c r="I43" i="12" l="1"/>
  <c r="I49" i="12"/>
  <c r="G41" i="12"/>
  <c r="I45" i="12"/>
  <c r="I54" i="12"/>
  <c r="I55" i="12" s="1"/>
  <c r="I10" i="12"/>
  <c r="C10" i="12"/>
  <c r="G33" i="12"/>
  <c r="I15" i="12"/>
  <c r="E21" i="12"/>
  <c r="I17" i="12"/>
  <c r="C55" i="12"/>
  <c r="C41" i="12"/>
  <c r="I39" i="12"/>
  <c r="I40" i="12"/>
  <c r="I20" i="12"/>
  <c r="C21" i="12"/>
  <c r="I16" i="12"/>
  <c r="I29" i="12"/>
  <c r="I32" i="12"/>
  <c r="I24" i="12"/>
  <c r="I23" i="12"/>
  <c r="I31" i="12"/>
  <c r="I25" i="12"/>
  <c r="E33" i="12"/>
  <c r="G21" i="12"/>
  <c r="I27" i="12"/>
  <c r="C49" i="12"/>
  <c r="C33" i="12"/>
  <c r="I19" i="12"/>
  <c r="I13" i="12"/>
  <c r="I14" i="12"/>
  <c r="I12" i="12"/>
  <c r="I26" i="12"/>
  <c r="I28" i="12"/>
  <c r="G54" i="11"/>
  <c r="G55" i="11" s="1"/>
  <c r="C54" i="11"/>
  <c r="C55" i="11" s="1"/>
  <c r="E47" i="11"/>
  <c r="E49" i="11" s="1"/>
  <c r="H49" i="11"/>
  <c r="I48" i="11" s="1"/>
  <c r="G43" i="11"/>
  <c r="G45" i="11" s="1"/>
  <c r="H45" i="11"/>
  <c r="I43" i="11" s="1"/>
  <c r="C44" i="11"/>
  <c r="C45" i="11" s="1"/>
  <c r="G39" i="11"/>
  <c r="G38" i="11"/>
  <c r="G41" i="11" s="1"/>
  <c r="E38" i="11"/>
  <c r="E39" i="11"/>
  <c r="C40" i="11"/>
  <c r="G25" i="11"/>
  <c r="G30" i="11"/>
  <c r="G23" i="11"/>
  <c r="G26" i="11"/>
  <c r="G31" i="11"/>
  <c r="G27" i="11"/>
  <c r="C24" i="11"/>
  <c r="C32" i="11"/>
  <c r="C25" i="11"/>
  <c r="C28" i="11"/>
  <c r="C27" i="11"/>
  <c r="E12" i="11"/>
  <c r="E17" i="11"/>
  <c r="E20" i="11"/>
  <c r="G15" i="11"/>
  <c r="E13" i="11"/>
  <c r="E18" i="11"/>
  <c r="H21" i="11"/>
  <c r="I14" i="11" s="1"/>
  <c r="C13" i="11"/>
  <c r="C17" i="11"/>
  <c r="C14" i="11"/>
  <c r="C18" i="11"/>
  <c r="C12" i="11"/>
  <c r="C15" i="11"/>
  <c r="C19" i="11"/>
  <c r="C20" i="11"/>
  <c r="G8" i="11"/>
  <c r="G10" i="11" s="1"/>
  <c r="C8" i="11"/>
  <c r="C10" i="11" s="1"/>
  <c r="H10" i="11"/>
  <c r="I9" i="11" s="1"/>
  <c r="E53" i="11"/>
  <c r="E55" i="11" s="1"/>
  <c r="E9" i="11"/>
  <c r="E10" i="11" s="1"/>
  <c r="G14" i="11"/>
  <c r="E19" i="11"/>
  <c r="G24" i="11"/>
  <c r="C26" i="11"/>
  <c r="E29" i="11"/>
  <c r="G32" i="11"/>
  <c r="C39" i="11"/>
  <c r="H41" i="11"/>
  <c r="I40" i="11" s="1"/>
  <c r="E44" i="11"/>
  <c r="E45" i="11" s="1"/>
  <c r="G12" i="11"/>
  <c r="G20" i="11"/>
  <c r="E27" i="11"/>
  <c r="G47" i="11"/>
  <c r="G49" i="11" s="1"/>
  <c r="H55" i="11"/>
  <c r="I53" i="11" s="1"/>
  <c r="E14" i="11"/>
  <c r="G17" i="11"/>
  <c r="E24" i="11"/>
  <c r="C29" i="11"/>
  <c r="E32" i="11"/>
  <c r="E16" i="11"/>
  <c r="G19" i="11"/>
  <c r="C23" i="11"/>
  <c r="E26" i="11"/>
  <c r="G29" i="11"/>
  <c r="C31" i="11"/>
  <c r="H33" i="11"/>
  <c r="I25" i="11" s="1"/>
  <c r="C48" i="11"/>
  <c r="E30" i="11"/>
  <c r="G16" i="11"/>
  <c r="E23" i="11"/>
  <c r="E31" i="11"/>
  <c r="G13" i="11"/>
  <c r="E28" i="11"/>
  <c r="C47" i="11"/>
  <c r="H40" i="10"/>
  <c r="H39" i="10"/>
  <c r="H38" i="10"/>
  <c r="H48" i="10"/>
  <c r="H47" i="10"/>
  <c r="I41" i="12" l="1"/>
  <c r="I33" i="12"/>
  <c r="I21" i="12"/>
  <c r="I54" i="11"/>
  <c r="I47" i="11"/>
  <c r="I49" i="11" s="1"/>
  <c r="I44" i="11"/>
  <c r="I45" i="11" s="1"/>
  <c r="E41" i="11"/>
  <c r="C41" i="11"/>
  <c r="I39" i="11"/>
  <c r="G33" i="11"/>
  <c r="I26" i="11"/>
  <c r="I28" i="11"/>
  <c r="I30" i="11"/>
  <c r="I29" i="11"/>
  <c r="I20" i="11"/>
  <c r="I19" i="11"/>
  <c r="I18" i="11"/>
  <c r="E21" i="11"/>
  <c r="I16" i="11"/>
  <c r="I15" i="11"/>
  <c r="I17" i="11"/>
  <c r="I13" i="11"/>
  <c r="I12" i="11"/>
  <c r="C21" i="11"/>
  <c r="I8" i="11"/>
  <c r="I10" i="11" s="1"/>
  <c r="E33" i="11"/>
  <c r="C33" i="11"/>
  <c r="I55" i="11"/>
  <c r="I38" i="11"/>
  <c r="C49" i="11"/>
  <c r="I32" i="11"/>
  <c r="I24" i="11"/>
  <c r="I27" i="11"/>
  <c r="I31" i="11"/>
  <c r="I23" i="11"/>
  <c r="G21" i="11"/>
  <c r="F55" i="10"/>
  <c r="G54" i="10" s="1"/>
  <c r="D55" i="10"/>
  <c r="E53" i="10" s="1"/>
  <c r="B55" i="10"/>
  <c r="C54" i="10" s="1"/>
  <c r="H54" i="10"/>
  <c r="H53" i="10"/>
  <c r="F49" i="10"/>
  <c r="G47" i="10" s="1"/>
  <c r="D49" i="10"/>
  <c r="E48" i="10" s="1"/>
  <c r="B49" i="10"/>
  <c r="C47" i="10" s="1"/>
  <c r="F45" i="10"/>
  <c r="G44" i="10" s="1"/>
  <c r="D45" i="10"/>
  <c r="E44" i="10" s="1"/>
  <c r="B45" i="10"/>
  <c r="C44" i="10" s="1"/>
  <c r="H44" i="10"/>
  <c r="H43" i="10"/>
  <c r="F41" i="10"/>
  <c r="G40" i="10" s="1"/>
  <c r="D41" i="10"/>
  <c r="E40" i="10" s="1"/>
  <c r="B41" i="10"/>
  <c r="C40" i="10" s="1"/>
  <c r="F33" i="10"/>
  <c r="G30" i="10" s="1"/>
  <c r="D33" i="10"/>
  <c r="E32" i="10" s="1"/>
  <c r="B33" i="10"/>
  <c r="C29" i="10" s="1"/>
  <c r="H32" i="10"/>
  <c r="H31" i="10"/>
  <c r="H30" i="10"/>
  <c r="H29" i="10"/>
  <c r="H28" i="10"/>
  <c r="H27" i="10"/>
  <c r="H26" i="10"/>
  <c r="H25" i="10"/>
  <c r="H24" i="10"/>
  <c r="H23" i="10"/>
  <c r="F21" i="10"/>
  <c r="G17" i="10" s="1"/>
  <c r="D21" i="10"/>
  <c r="E14" i="10" s="1"/>
  <c r="B21" i="10"/>
  <c r="C19" i="10" s="1"/>
  <c r="H20" i="10"/>
  <c r="H19" i="10"/>
  <c r="H18" i="10"/>
  <c r="H17" i="10"/>
  <c r="H16" i="10"/>
  <c r="H15" i="10"/>
  <c r="H14" i="10"/>
  <c r="H13" i="10"/>
  <c r="H12" i="10"/>
  <c r="F10" i="10"/>
  <c r="G9" i="10" s="1"/>
  <c r="D10" i="10"/>
  <c r="E8" i="10" s="1"/>
  <c r="B10" i="10"/>
  <c r="C9" i="10" s="1"/>
  <c r="H9" i="10"/>
  <c r="H8" i="10"/>
  <c r="E54" i="10" l="1"/>
  <c r="I41" i="11"/>
  <c r="I21" i="11"/>
  <c r="I33" i="11"/>
  <c r="H55" i="10"/>
  <c r="I53" i="10" s="1"/>
  <c r="E47" i="10"/>
  <c r="E49" i="10" s="1"/>
  <c r="G43" i="10"/>
  <c r="G45" i="10" s="1"/>
  <c r="C38" i="10"/>
  <c r="E28" i="10"/>
  <c r="G48" i="10"/>
  <c r="G49" i="10" s="1"/>
  <c r="G38" i="10"/>
  <c r="G39" i="10"/>
  <c r="E39" i="10"/>
  <c r="E38" i="10"/>
  <c r="E41" i="10" s="1"/>
  <c r="E43" i="10"/>
  <c r="E45" i="10" s="1"/>
  <c r="E55" i="10"/>
  <c r="H49" i="10"/>
  <c r="I47" i="10" s="1"/>
  <c r="C48" i="10"/>
  <c r="C49" i="10" s="1"/>
  <c r="G29" i="10"/>
  <c r="G26" i="10"/>
  <c r="G24" i="10"/>
  <c r="G32" i="10"/>
  <c r="G23" i="10"/>
  <c r="G27" i="10"/>
  <c r="G31" i="10"/>
  <c r="G28" i="10"/>
  <c r="G25" i="10"/>
  <c r="G19" i="10"/>
  <c r="G15" i="10"/>
  <c r="G16" i="10"/>
  <c r="G13" i="10"/>
  <c r="G18" i="10"/>
  <c r="G8" i="10"/>
  <c r="G10" i="10" s="1"/>
  <c r="E25" i="10"/>
  <c r="E23" i="10"/>
  <c r="E31" i="10"/>
  <c r="E26" i="10"/>
  <c r="E30" i="10"/>
  <c r="E16" i="10"/>
  <c r="E9" i="10"/>
  <c r="E10" i="10" s="1"/>
  <c r="C25" i="10"/>
  <c r="C31" i="10"/>
  <c r="C23" i="10"/>
  <c r="H33" i="10"/>
  <c r="H21" i="10"/>
  <c r="I19" i="10" s="1"/>
  <c r="C13" i="10"/>
  <c r="C8" i="10"/>
  <c r="C10" i="10" s="1"/>
  <c r="H10" i="10"/>
  <c r="I9" i="10" s="1"/>
  <c r="C15" i="10"/>
  <c r="E18" i="10"/>
  <c r="C12" i="10"/>
  <c r="E12" i="10"/>
  <c r="G14" i="10"/>
  <c r="C16" i="10"/>
  <c r="E19" i="10"/>
  <c r="C26" i="10"/>
  <c r="E29" i="10"/>
  <c r="C39" i="10"/>
  <c r="H41" i="10"/>
  <c r="G53" i="10"/>
  <c r="G55" i="10" s="1"/>
  <c r="E13" i="10"/>
  <c r="C18" i="10"/>
  <c r="C28" i="10"/>
  <c r="C43" i="10"/>
  <c r="C45" i="10" s="1"/>
  <c r="H45" i="10"/>
  <c r="I44" i="10" s="1"/>
  <c r="E15" i="10"/>
  <c r="C20" i="10"/>
  <c r="C30" i="10"/>
  <c r="G12" i="10"/>
  <c r="C14" i="10"/>
  <c r="E17" i="10"/>
  <c r="G20" i="10"/>
  <c r="C24" i="10"/>
  <c r="E27" i="10"/>
  <c r="C32" i="10"/>
  <c r="C53" i="10"/>
  <c r="C55" i="10" s="1"/>
  <c r="C17" i="10"/>
  <c r="E20" i="10"/>
  <c r="C27" i="10"/>
  <c r="E24" i="10"/>
  <c r="F55" i="9"/>
  <c r="D55" i="9"/>
  <c r="E53" i="9" s="1"/>
  <c r="B55" i="9"/>
  <c r="C54" i="9" s="1"/>
  <c r="H54" i="9"/>
  <c r="H53" i="9"/>
  <c r="F49" i="9"/>
  <c r="G48" i="9" s="1"/>
  <c r="D49" i="9"/>
  <c r="E48" i="9" s="1"/>
  <c r="B49" i="9"/>
  <c r="C48" i="9" s="1"/>
  <c r="H48" i="9"/>
  <c r="H47" i="9"/>
  <c r="F45" i="9"/>
  <c r="G44" i="9" s="1"/>
  <c r="D45" i="9"/>
  <c r="E43" i="9" s="1"/>
  <c r="B45" i="9"/>
  <c r="H44" i="9"/>
  <c r="H43" i="9"/>
  <c r="F41" i="9"/>
  <c r="G39" i="9" s="1"/>
  <c r="D41" i="9"/>
  <c r="E39" i="9" s="1"/>
  <c r="B41" i="9"/>
  <c r="C38" i="9" s="1"/>
  <c r="H40" i="9"/>
  <c r="H39" i="9"/>
  <c r="H38" i="9"/>
  <c r="F33" i="9"/>
  <c r="G31" i="9" s="1"/>
  <c r="D33" i="9"/>
  <c r="E28" i="9" s="1"/>
  <c r="B33" i="9"/>
  <c r="C32" i="9" s="1"/>
  <c r="H32" i="9"/>
  <c r="H31" i="9"/>
  <c r="H30" i="9"/>
  <c r="H29" i="9"/>
  <c r="H28" i="9"/>
  <c r="G28" i="9"/>
  <c r="C28" i="9"/>
  <c r="H27" i="9"/>
  <c r="H26" i="9"/>
  <c r="H25" i="9"/>
  <c r="H24" i="9"/>
  <c r="H23" i="9"/>
  <c r="F21" i="9"/>
  <c r="G13" i="9" s="1"/>
  <c r="D21" i="9"/>
  <c r="E12" i="9" s="1"/>
  <c r="B21" i="9"/>
  <c r="C15" i="9" s="1"/>
  <c r="H20" i="9"/>
  <c r="H19" i="9"/>
  <c r="H18" i="9"/>
  <c r="C18" i="9"/>
  <c r="H17" i="9"/>
  <c r="H16" i="9"/>
  <c r="H15" i="9"/>
  <c r="H14" i="9"/>
  <c r="H13" i="9"/>
  <c r="H12" i="9"/>
  <c r="F10" i="9"/>
  <c r="G9" i="9" s="1"/>
  <c r="D10" i="9"/>
  <c r="E8" i="9" s="1"/>
  <c r="B10" i="9"/>
  <c r="H9" i="9"/>
  <c r="H8" i="9"/>
  <c r="H45" i="9" l="1"/>
  <c r="E20" i="9"/>
  <c r="E17" i="9"/>
  <c r="G15" i="9"/>
  <c r="I54" i="10"/>
  <c r="I55" i="10" s="1"/>
  <c r="C41" i="10"/>
  <c r="G41" i="10"/>
  <c r="I48" i="10"/>
  <c r="I49" i="10" s="1"/>
  <c r="G33" i="10"/>
  <c r="G21" i="10"/>
  <c r="E33" i="10"/>
  <c r="I8" i="10"/>
  <c r="I10" i="10" s="1"/>
  <c r="I25" i="10"/>
  <c r="I27" i="10"/>
  <c r="I29" i="10"/>
  <c r="I24" i="10"/>
  <c r="I26" i="10"/>
  <c r="I23" i="10"/>
  <c r="I31" i="10"/>
  <c r="I28" i="10"/>
  <c r="C33" i="10"/>
  <c r="I30" i="10"/>
  <c r="I32" i="10"/>
  <c r="I15" i="10"/>
  <c r="I17" i="10"/>
  <c r="I13" i="10"/>
  <c r="I16" i="10"/>
  <c r="I12" i="10"/>
  <c r="I18" i="10"/>
  <c r="I20" i="10"/>
  <c r="I14" i="10"/>
  <c r="C21" i="10"/>
  <c r="I43" i="10"/>
  <c r="I45" i="10" s="1"/>
  <c r="I38" i="10"/>
  <c r="I40" i="10"/>
  <c r="E21" i="10"/>
  <c r="I39" i="10"/>
  <c r="G47" i="9"/>
  <c r="G49" i="9" s="1"/>
  <c r="G43" i="9"/>
  <c r="G45" i="9" s="1"/>
  <c r="G18" i="9"/>
  <c r="E25" i="9"/>
  <c r="H33" i="9"/>
  <c r="I31" i="9" s="1"/>
  <c r="E14" i="9"/>
  <c r="E18" i="9"/>
  <c r="E15" i="9"/>
  <c r="E16" i="9"/>
  <c r="E19" i="9"/>
  <c r="E13" i="9"/>
  <c r="E21" i="9" s="1"/>
  <c r="I44" i="9"/>
  <c r="H41" i="9"/>
  <c r="I39" i="9" s="1"/>
  <c r="C25" i="9"/>
  <c r="G8" i="9"/>
  <c r="G10" i="9" s="1"/>
  <c r="H10" i="9"/>
  <c r="I9" i="9" s="1"/>
  <c r="G25" i="9"/>
  <c r="G26" i="9"/>
  <c r="G30" i="9"/>
  <c r="G27" i="9"/>
  <c r="G38" i="9"/>
  <c r="E54" i="9"/>
  <c r="E55" i="9"/>
  <c r="E47" i="9"/>
  <c r="E49" i="9" s="1"/>
  <c r="I43" i="9"/>
  <c r="E38" i="9"/>
  <c r="C53" i="9"/>
  <c r="C55" i="9" s="1"/>
  <c r="H55" i="9"/>
  <c r="I53" i="9" s="1"/>
  <c r="C47" i="9"/>
  <c r="C49" i="9" s="1"/>
  <c r="H49" i="9"/>
  <c r="I48" i="9" s="1"/>
  <c r="C40" i="9"/>
  <c r="I28" i="9"/>
  <c r="C26" i="9"/>
  <c r="C29" i="9"/>
  <c r="C23" i="9"/>
  <c r="C24" i="9"/>
  <c r="C27" i="9"/>
  <c r="C30" i="9"/>
  <c r="C20" i="9"/>
  <c r="H21" i="9"/>
  <c r="I15" i="9" s="1"/>
  <c r="C13" i="9"/>
  <c r="C16" i="9"/>
  <c r="C14" i="9"/>
  <c r="C19" i="9"/>
  <c r="C12" i="9"/>
  <c r="C17" i="9"/>
  <c r="E10" i="9"/>
  <c r="G20" i="9"/>
  <c r="E40" i="9"/>
  <c r="C9" i="9"/>
  <c r="G17" i="9"/>
  <c r="E24" i="9"/>
  <c r="E32" i="9"/>
  <c r="E9" i="9"/>
  <c r="G14" i="9"/>
  <c r="G24" i="9"/>
  <c r="E29" i="9"/>
  <c r="G32" i="9"/>
  <c r="C39" i="9"/>
  <c r="E44" i="9"/>
  <c r="E45" i="9" s="1"/>
  <c r="G53" i="9"/>
  <c r="G54" i="9"/>
  <c r="E27" i="9"/>
  <c r="G40" i="9"/>
  <c r="C44" i="9"/>
  <c r="G19" i="9"/>
  <c r="E26" i="9"/>
  <c r="G29" i="9"/>
  <c r="C31" i="9"/>
  <c r="E30" i="9"/>
  <c r="G12" i="9"/>
  <c r="C8" i="9"/>
  <c r="G16" i="9"/>
  <c r="E23" i="9"/>
  <c r="E31" i="9"/>
  <c r="C43" i="9"/>
  <c r="G23" i="9"/>
  <c r="F55" i="8"/>
  <c r="G54" i="8" s="1"/>
  <c r="D55" i="8"/>
  <c r="E53" i="8" s="1"/>
  <c r="B55" i="8"/>
  <c r="H54" i="8"/>
  <c r="H53" i="8"/>
  <c r="F49" i="8"/>
  <c r="G47" i="8" s="1"/>
  <c r="D49" i="8"/>
  <c r="E47" i="8" s="1"/>
  <c r="B49" i="8"/>
  <c r="C47" i="8" s="1"/>
  <c r="H48" i="8"/>
  <c r="H47" i="8"/>
  <c r="F45" i="8"/>
  <c r="G43" i="8" s="1"/>
  <c r="D45" i="8"/>
  <c r="E43" i="8" s="1"/>
  <c r="B45" i="8"/>
  <c r="C44" i="8" s="1"/>
  <c r="H44" i="8"/>
  <c r="H43" i="8"/>
  <c r="F41" i="8"/>
  <c r="G40" i="8" s="1"/>
  <c r="D41" i="8"/>
  <c r="E40" i="8" s="1"/>
  <c r="B41" i="8"/>
  <c r="C40" i="8" s="1"/>
  <c r="H40" i="8"/>
  <c r="H39" i="8"/>
  <c r="H38" i="8"/>
  <c r="F33" i="8"/>
  <c r="G30" i="8" s="1"/>
  <c r="D33" i="8"/>
  <c r="E28" i="8" s="1"/>
  <c r="B33" i="8"/>
  <c r="C28" i="8" s="1"/>
  <c r="H32" i="8"/>
  <c r="H31" i="8"/>
  <c r="H30" i="8"/>
  <c r="H29" i="8"/>
  <c r="H28" i="8"/>
  <c r="H27" i="8"/>
  <c r="H26" i="8"/>
  <c r="H25" i="8"/>
  <c r="H24" i="8"/>
  <c r="H23" i="8"/>
  <c r="F21" i="8"/>
  <c r="G20" i="8" s="1"/>
  <c r="D21" i="8"/>
  <c r="E14" i="8" s="1"/>
  <c r="B21" i="8"/>
  <c r="C19" i="8" s="1"/>
  <c r="H20" i="8"/>
  <c r="H19" i="8"/>
  <c r="H18" i="8"/>
  <c r="H17" i="8"/>
  <c r="G17" i="8"/>
  <c r="H16" i="8"/>
  <c r="G16" i="8"/>
  <c r="H15" i="8"/>
  <c r="H14" i="8"/>
  <c r="H13" i="8"/>
  <c r="H12" i="8"/>
  <c r="F10" i="8"/>
  <c r="G8" i="8" s="1"/>
  <c r="D10" i="8"/>
  <c r="E8" i="8" s="1"/>
  <c r="B10" i="8"/>
  <c r="H9" i="8"/>
  <c r="H8" i="8"/>
  <c r="E41" i="9" l="1"/>
  <c r="G28" i="8"/>
  <c r="E20" i="8"/>
  <c r="I33" i="10"/>
  <c r="I21" i="10"/>
  <c r="I41" i="10"/>
  <c r="I38" i="9"/>
  <c r="I30" i="9"/>
  <c r="I29" i="9"/>
  <c r="I23" i="9"/>
  <c r="I25" i="9"/>
  <c r="I26" i="9"/>
  <c r="I27" i="9"/>
  <c r="I24" i="9"/>
  <c r="I32" i="9"/>
  <c r="I45" i="9"/>
  <c r="I40" i="9"/>
  <c r="I16" i="9"/>
  <c r="I14" i="9"/>
  <c r="I8" i="9"/>
  <c r="I10" i="9" s="1"/>
  <c r="G41" i="9"/>
  <c r="I47" i="9"/>
  <c r="I49" i="9" s="1"/>
  <c r="I54" i="9"/>
  <c r="I55" i="9"/>
  <c r="C45" i="9"/>
  <c r="C41" i="9"/>
  <c r="C33" i="9"/>
  <c r="C10" i="9"/>
  <c r="I18" i="9"/>
  <c r="I12" i="9"/>
  <c r="I17" i="9"/>
  <c r="I13" i="9"/>
  <c r="I19" i="9"/>
  <c r="I20" i="9"/>
  <c r="C21" i="9"/>
  <c r="E33" i="9"/>
  <c r="G21" i="9"/>
  <c r="G33" i="9"/>
  <c r="G55" i="9"/>
  <c r="H55" i="8"/>
  <c r="I54" i="8" s="1"/>
  <c r="G12" i="8"/>
  <c r="E54" i="8"/>
  <c r="E55" i="8" s="1"/>
  <c r="E44" i="8"/>
  <c r="E45" i="8" s="1"/>
  <c r="E38" i="8"/>
  <c r="E41" i="8" s="1"/>
  <c r="E39" i="8"/>
  <c r="E29" i="8"/>
  <c r="E17" i="8"/>
  <c r="H10" i="8"/>
  <c r="I9" i="8" s="1"/>
  <c r="E9" i="8"/>
  <c r="C48" i="8"/>
  <c r="C24" i="8"/>
  <c r="C26" i="8"/>
  <c r="G53" i="8"/>
  <c r="G55" i="8" s="1"/>
  <c r="C49" i="8"/>
  <c r="G38" i="8"/>
  <c r="G39" i="8"/>
  <c r="G41" i="8" s="1"/>
  <c r="C39" i="8"/>
  <c r="H41" i="8"/>
  <c r="I38" i="8" s="1"/>
  <c r="G24" i="8"/>
  <c r="G29" i="8"/>
  <c r="G27" i="8"/>
  <c r="G32" i="8"/>
  <c r="E26" i="8"/>
  <c r="E23" i="8"/>
  <c r="E27" i="8"/>
  <c r="E30" i="8"/>
  <c r="E24" i="8"/>
  <c r="E31" i="8"/>
  <c r="E25" i="8"/>
  <c r="E32" i="8"/>
  <c r="C29" i="8"/>
  <c r="C31" i="8"/>
  <c r="C27" i="8"/>
  <c r="H33" i="8"/>
  <c r="I29" i="8" s="1"/>
  <c r="C25" i="8"/>
  <c r="C32" i="8"/>
  <c r="C23" i="8"/>
  <c r="C30" i="8"/>
  <c r="G14" i="8"/>
  <c r="G18" i="8"/>
  <c r="G15" i="8"/>
  <c r="G19" i="8"/>
  <c r="E15" i="8"/>
  <c r="E18" i="8"/>
  <c r="E12" i="8"/>
  <c r="E13" i="8"/>
  <c r="E16" i="8"/>
  <c r="E19" i="8"/>
  <c r="H21" i="8"/>
  <c r="I17" i="8" s="1"/>
  <c r="C13" i="8"/>
  <c r="C16" i="8"/>
  <c r="C9" i="8"/>
  <c r="E10" i="8"/>
  <c r="G44" i="8"/>
  <c r="G45" i="8" s="1"/>
  <c r="C8" i="8"/>
  <c r="C18" i="8"/>
  <c r="G26" i="8"/>
  <c r="C43" i="8"/>
  <c r="C45" i="8" s="1"/>
  <c r="H45" i="8"/>
  <c r="I43" i="8" s="1"/>
  <c r="E48" i="8"/>
  <c r="E49" i="8" s="1"/>
  <c r="G13" i="8"/>
  <c r="C15" i="8"/>
  <c r="G23" i="8"/>
  <c r="G31" i="8"/>
  <c r="C38" i="8"/>
  <c r="G48" i="8"/>
  <c r="G49" i="8" s="1"/>
  <c r="C54" i="8"/>
  <c r="G9" i="8"/>
  <c r="G10" i="8" s="1"/>
  <c r="H49" i="8"/>
  <c r="I47" i="8" s="1"/>
  <c r="C17" i="8"/>
  <c r="G25" i="8"/>
  <c r="C12" i="8"/>
  <c r="C20" i="8"/>
  <c r="C14" i="8"/>
  <c r="C53" i="8"/>
  <c r="C55" i="8" s="1"/>
  <c r="F55" i="7"/>
  <c r="G54" i="7" s="1"/>
  <c r="D55" i="7"/>
  <c r="E53" i="7" s="1"/>
  <c r="B55" i="7"/>
  <c r="H54" i="7"/>
  <c r="H53" i="7"/>
  <c r="F49" i="7"/>
  <c r="D49" i="7"/>
  <c r="E47" i="7" s="1"/>
  <c r="B49" i="7"/>
  <c r="C47" i="7" s="1"/>
  <c r="H48" i="7"/>
  <c r="H47" i="7"/>
  <c r="F45" i="7"/>
  <c r="G44" i="7" s="1"/>
  <c r="D45" i="7"/>
  <c r="E44" i="7" s="1"/>
  <c r="B45" i="7"/>
  <c r="C44" i="7" s="1"/>
  <c r="H44" i="7"/>
  <c r="H43" i="7"/>
  <c r="F41" i="7"/>
  <c r="G40" i="7" s="1"/>
  <c r="D41" i="7"/>
  <c r="E40" i="7" s="1"/>
  <c r="B41" i="7"/>
  <c r="C40" i="7" s="1"/>
  <c r="H40" i="7"/>
  <c r="H39" i="7"/>
  <c r="H38" i="7"/>
  <c r="F33" i="7"/>
  <c r="G30" i="7" s="1"/>
  <c r="D33" i="7"/>
  <c r="E32" i="7" s="1"/>
  <c r="B33" i="7"/>
  <c r="C29" i="7" s="1"/>
  <c r="H32" i="7"/>
  <c r="H31" i="7"/>
  <c r="H30" i="7"/>
  <c r="H29" i="7"/>
  <c r="H28" i="7"/>
  <c r="H27" i="7"/>
  <c r="H26" i="7"/>
  <c r="H25" i="7"/>
  <c r="H24" i="7"/>
  <c r="H23" i="7"/>
  <c r="F21" i="7"/>
  <c r="G17" i="7" s="1"/>
  <c r="D21" i="7"/>
  <c r="E14" i="7" s="1"/>
  <c r="B21" i="7"/>
  <c r="C14" i="7" s="1"/>
  <c r="H20" i="7"/>
  <c r="H19" i="7"/>
  <c r="H18" i="7"/>
  <c r="H17" i="7"/>
  <c r="H16" i="7"/>
  <c r="H15" i="7"/>
  <c r="H14" i="7"/>
  <c r="H13" i="7"/>
  <c r="H12" i="7"/>
  <c r="F10" i="7"/>
  <c r="G9" i="7" s="1"/>
  <c r="D10" i="7"/>
  <c r="E9" i="7" s="1"/>
  <c r="B10" i="7"/>
  <c r="C9" i="7" s="1"/>
  <c r="H9" i="7"/>
  <c r="H8" i="7"/>
  <c r="C10" i="8" l="1"/>
  <c r="I33" i="9"/>
  <c r="I41" i="9"/>
  <c r="I21" i="9"/>
  <c r="I53" i="8"/>
  <c r="I55" i="8" s="1"/>
  <c r="I8" i="8"/>
  <c r="I10" i="8" s="1"/>
  <c r="I40" i="8"/>
  <c r="I41" i="8" s="1"/>
  <c r="I44" i="8"/>
  <c r="I45" i="8" s="1"/>
  <c r="I39" i="8"/>
  <c r="C41" i="8"/>
  <c r="E33" i="8"/>
  <c r="I27" i="8"/>
  <c r="I28" i="8"/>
  <c r="I26" i="8"/>
  <c r="I32" i="8"/>
  <c r="C33" i="8"/>
  <c r="I25" i="8"/>
  <c r="I30" i="8"/>
  <c r="I23" i="8"/>
  <c r="I31" i="8"/>
  <c r="I24" i="8"/>
  <c r="G21" i="8"/>
  <c r="E21" i="8"/>
  <c r="I12" i="8"/>
  <c r="I16" i="8"/>
  <c r="I20" i="8"/>
  <c r="I15" i="8"/>
  <c r="I14" i="8"/>
  <c r="I19" i="8"/>
  <c r="I18" i="8"/>
  <c r="I13" i="8"/>
  <c r="I48" i="8"/>
  <c r="I49" i="8" s="1"/>
  <c r="C21" i="8"/>
  <c r="G33" i="8"/>
  <c r="C43" i="7"/>
  <c r="C45" i="7" s="1"/>
  <c r="E48" i="7"/>
  <c r="E49" i="7" s="1"/>
  <c r="E13" i="7"/>
  <c r="H55" i="7"/>
  <c r="I53" i="7" s="1"/>
  <c r="E38" i="7"/>
  <c r="G18" i="7"/>
  <c r="G14" i="7"/>
  <c r="C54" i="7"/>
  <c r="C48" i="7"/>
  <c r="C49" i="7" s="1"/>
  <c r="H49" i="7"/>
  <c r="I47" i="7" s="1"/>
  <c r="E43" i="7"/>
  <c r="E45" i="7" s="1"/>
  <c r="H45" i="7"/>
  <c r="I44" i="7" s="1"/>
  <c r="G43" i="7"/>
  <c r="G45" i="7" s="1"/>
  <c r="G38" i="7"/>
  <c r="G39" i="7"/>
  <c r="G24" i="7"/>
  <c r="G29" i="7"/>
  <c r="G31" i="7"/>
  <c r="G27" i="7"/>
  <c r="G32" i="7"/>
  <c r="G23" i="7"/>
  <c r="G25" i="7"/>
  <c r="G28" i="7"/>
  <c r="G26" i="7"/>
  <c r="E30" i="7"/>
  <c r="E28" i="7"/>
  <c r="E25" i="7"/>
  <c r="E29" i="7"/>
  <c r="E23" i="7"/>
  <c r="E31" i="7"/>
  <c r="C28" i="7"/>
  <c r="C25" i="7"/>
  <c r="C13" i="7"/>
  <c r="C20" i="7"/>
  <c r="C18" i="7"/>
  <c r="C15" i="7"/>
  <c r="C12" i="7"/>
  <c r="C19" i="7"/>
  <c r="C16" i="7"/>
  <c r="C17" i="7"/>
  <c r="G15" i="7"/>
  <c r="H21" i="7"/>
  <c r="I19" i="7" s="1"/>
  <c r="G13" i="7"/>
  <c r="G16" i="7"/>
  <c r="G8" i="7"/>
  <c r="G10" i="7" s="1"/>
  <c r="E8" i="7"/>
  <c r="E10" i="7" s="1"/>
  <c r="C8" i="7"/>
  <c r="C10" i="7" s="1"/>
  <c r="H10" i="7"/>
  <c r="I8" i="7" s="1"/>
  <c r="E15" i="7"/>
  <c r="E19" i="7"/>
  <c r="C26" i="7"/>
  <c r="C39" i="7"/>
  <c r="H41" i="7"/>
  <c r="I38" i="7" s="1"/>
  <c r="G53" i="7"/>
  <c r="G55" i="7" s="1"/>
  <c r="E16" i="7"/>
  <c r="G19" i="7"/>
  <c r="C23" i="7"/>
  <c r="E26" i="7"/>
  <c r="C31" i="7"/>
  <c r="H33" i="7"/>
  <c r="I29" i="7" s="1"/>
  <c r="E39" i="7"/>
  <c r="E41" i="7" s="1"/>
  <c r="C27" i="7"/>
  <c r="C38" i="7"/>
  <c r="C30" i="7"/>
  <c r="E54" i="7"/>
  <c r="E55" i="7" s="1"/>
  <c r="E12" i="7"/>
  <c r="E20" i="7"/>
  <c r="G12" i="7"/>
  <c r="E17" i="7"/>
  <c r="G20" i="7"/>
  <c r="C24" i="7"/>
  <c r="E27" i="7"/>
  <c r="C32" i="7"/>
  <c r="G47" i="7"/>
  <c r="C53" i="7"/>
  <c r="E18" i="7"/>
  <c r="G48" i="7"/>
  <c r="E24" i="7"/>
  <c r="F55" i="6"/>
  <c r="G54" i="6" s="1"/>
  <c r="D55" i="6"/>
  <c r="E53" i="6" s="1"/>
  <c r="B55" i="6"/>
  <c r="H54" i="6"/>
  <c r="H53" i="6"/>
  <c r="E54" i="6" l="1"/>
  <c r="I33" i="8"/>
  <c r="I21" i="8"/>
  <c r="G53" i="6"/>
  <c r="G41" i="7"/>
  <c r="I54" i="7"/>
  <c r="C55" i="7"/>
  <c r="G49" i="7"/>
  <c r="I18" i="7"/>
  <c r="I48" i="7"/>
  <c r="I49" i="7" s="1"/>
  <c r="I43" i="7"/>
  <c r="I45" i="7" s="1"/>
  <c r="I39" i="7"/>
  <c r="C41" i="7"/>
  <c r="G33" i="7"/>
  <c r="E33" i="7"/>
  <c r="I31" i="7"/>
  <c r="I23" i="7"/>
  <c r="I27" i="7"/>
  <c r="I26" i="7"/>
  <c r="C21" i="7"/>
  <c r="I12" i="7"/>
  <c r="I20" i="7"/>
  <c r="I14" i="7"/>
  <c r="I16" i="7"/>
  <c r="I15" i="7"/>
  <c r="I13" i="7"/>
  <c r="I17" i="7"/>
  <c r="I9" i="7"/>
  <c r="I10" i="7" s="1"/>
  <c r="E21" i="7"/>
  <c r="C33" i="7"/>
  <c r="I40" i="7"/>
  <c r="G21" i="7"/>
  <c r="I25" i="7"/>
  <c r="I32" i="7"/>
  <c r="I30" i="7"/>
  <c r="I24" i="7"/>
  <c r="I28" i="7"/>
  <c r="I55" i="7"/>
  <c r="E55" i="6"/>
  <c r="G55" i="6"/>
  <c r="H55" i="6"/>
  <c r="I54" i="6" s="1"/>
  <c r="C53" i="6"/>
  <c r="C54" i="6"/>
  <c r="I53" i="6" l="1"/>
  <c r="I55" i="6" s="1"/>
  <c r="I41" i="7"/>
  <c r="I33" i="7"/>
  <c r="I21" i="7"/>
  <c r="C55" i="6"/>
  <c r="F49" i="6" l="1"/>
  <c r="G47" i="6" s="1"/>
  <c r="D49" i="6"/>
  <c r="E48" i="6" s="1"/>
  <c r="B49" i="6"/>
  <c r="C48" i="6" s="1"/>
  <c r="H48" i="6"/>
  <c r="H47" i="6"/>
  <c r="F45" i="6"/>
  <c r="G44" i="6" s="1"/>
  <c r="D45" i="6"/>
  <c r="E44" i="6" s="1"/>
  <c r="B45" i="6"/>
  <c r="C44" i="6" s="1"/>
  <c r="H44" i="6"/>
  <c r="H43" i="6"/>
  <c r="F41" i="6"/>
  <c r="G39" i="6" s="1"/>
  <c r="D41" i="6"/>
  <c r="E40" i="6" s="1"/>
  <c r="B41" i="6"/>
  <c r="C39" i="6" s="1"/>
  <c r="H40" i="6"/>
  <c r="H39" i="6"/>
  <c r="H38" i="6"/>
  <c r="F33" i="6"/>
  <c r="G29" i="6" s="1"/>
  <c r="D33" i="6"/>
  <c r="E27" i="6" s="1"/>
  <c r="B33" i="6"/>
  <c r="C32" i="6" s="1"/>
  <c r="H32" i="6"/>
  <c r="H31" i="6"/>
  <c r="H30" i="6"/>
  <c r="H29" i="6"/>
  <c r="H28" i="6"/>
  <c r="H27" i="6"/>
  <c r="H26" i="6"/>
  <c r="H25" i="6"/>
  <c r="H24" i="6"/>
  <c r="H23" i="6"/>
  <c r="F21" i="6"/>
  <c r="G20" i="6" s="1"/>
  <c r="D21" i="6"/>
  <c r="E17" i="6" s="1"/>
  <c r="B21" i="6"/>
  <c r="C14" i="6" s="1"/>
  <c r="H20" i="6"/>
  <c r="H19" i="6"/>
  <c r="H18" i="6"/>
  <c r="H17" i="6"/>
  <c r="H16" i="6"/>
  <c r="H15" i="6"/>
  <c r="H14" i="6"/>
  <c r="H13" i="6"/>
  <c r="H12" i="6"/>
  <c r="F10" i="6"/>
  <c r="G9" i="6" s="1"/>
  <c r="D10" i="6"/>
  <c r="E8" i="6" s="1"/>
  <c r="B10" i="6"/>
  <c r="C9" i="6" s="1"/>
  <c r="H9" i="6"/>
  <c r="H8" i="6"/>
  <c r="H12" i="5"/>
  <c r="H13" i="5"/>
  <c r="H14" i="5"/>
  <c r="H15" i="5"/>
  <c r="H16" i="5"/>
  <c r="H17" i="5"/>
  <c r="H18" i="5"/>
  <c r="H19" i="5"/>
  <c r="H20" i="5"/>
  <c r="F21" i="5"/>
  <c r="G17" i="5" s="1"/>
  <c r="D21" i="5"/>
  <c r="E15" i="5" s="1"/>
  <c r="B21" i="5"/>
  <c r="C17" i="5" s="1"/>
  <c r="H47" i="5"/>
  <c r="B49" i="5"/>
  <c r="D49" i="5"/>
  <c r="E48" i="5" s="1"/>
  <c r="F49" i="5"/>
  <c r="G47" i="5" s="1"/>
  <c r="H48" i="5"/>
  <c r="H43" i="5"/>
  <c r="B45" i="5"/>
  <c r="C43" i="5" s="1"/>
  <c r="D45" i="5"/>
  <c r="E43" i="5" s="1"/>
  <c r="F45" i="5"/>
  <c r="G43" i="5" s="1"/>
  <c r="H44" i="5"/>
  <c r="H38" i="5"/>
  <c r="H39" i="5"/>
  <c r="H40" i="5"/>
  <c r="F41" i="5"/>
  <c r="G40" i="5" s="1"/>
  <c r="D41" i="5"/>
  <c r="E39" i="5" s="1"/>
  <c r="B41" i="5"/>
  <c r="C40" i="5" s="1"/>
  <c r="H23" i="5"/>
  <c r="B33" i="5"/>
  <c r="C23" i="5" s="1"/>
  <c r="D33" i="5"/>
  <c r="E26" i="5" s="1"/>
  <c r="F33" i="5"/>
  <c r="G29" i="5" s="1"/>
  <c r="H24" i="5"/>
  <c r="H25" i="5"/>
  <c r="H26" i="5"/>
  <c r="H27" i="5"/>
  <c r="H28" i="5"/>
  <c r="H29" i="5"/>
  <c r="H30" i="5"/>
  <c r="H31" i="5"/>
  <c r="H32" i="5"/>
  <c r="G12" i="5"/>
  <c r="H8" i="5"/>
  <c r="B10" i="5"/>
  <c r="D10" i="5"/>
  <c r="E9" i="5" s="1"/>
  <c r="F10" i="5"/>
  <c r="G8" i="5" s="1"/>
  <c r="H9" i="5"/>
  <c r="H45" i="4"/>
  <c r="B47" i="4"/>
  <c r="C45" i="4" s="1"/>
  <c r="D47" i="4"/>
  <c r="E46" i="4" s="1"/>
  <c r="F47" i="4"/>
  <c r="G46" i="4" s="1"/>
  <c r="H46" i="4"/>
  <c r="D19" i="4"/>
  <c r="E13" i="4" s="1"/>
  <c r="B10" i="4"/>
  <c r="D10" i="4"/>
  <c r="E8" i="4" s="1"/>
  <c r="F10" i="4"/>
  <c r="G8" i="4" s="1"/>
  <c r="H8" i="4"/>
  <c r="H9" i="4"/>
  <c r="B19" i="4"/>
  <c r="C13" i="4" s="1"/>
  <c r="F19" i="4"/>
  <c r="G14" i="4" s="1"/>
  <c r="H12" i="4"/>
  <c r="H13" i="4"/>
  <c r="H14" i="4"/>
  <c r="H15" i="4"/>
  <c r="H16" i="4"/>
  <c r="H17" i="4"/>
  <c r="H18" i="4"/>
  <c r="B31" i="4"/>
  <c r="C29" i="4" s="1"/>
  <c r="D31" i="4"/>
  <c r="E24" i="4" s="1"/>
  <c r="F31" i="4"/>
  <c r="G22" i="4" s="1"/>
  <c r="H21" i="4"/>
  <c r="H22" i="4"/>
  <c r="H23" i="4"/>
  <c r="H24" i="4"/>
  <c r="H25" i="4"/>
  <c r="H26" i="4"/>
  <c r="H27" i="4"/>
  <c r="H28" i="4"/>
  <c r="H29" i="4"/>
  <c r="G30" i="4"/>
  <c r="H30" i="4"/>
  <c r="B39" i="4"/>
  <c r="C36" i="4" s="1"/>
  <c r="D39" i="4"/>
  <c r="E36" i="4" s="1"/>
  <c r="F39" i="4"/>
  <c r="G38" i="4" s="1"/>
  <c r="H36" i="4"/>
  <c r="H37" i="4"/>
  <c r="H38" i="4"/>
  <c r="E37" i="4"/>
  <c r="B43" i="4"/>
  <c r="C41" i="4" s="1"/>
  <c r="D43" i="4"/>
  <c r="E42" i="4" s="1"/>
  <c r="F43" i="4"/>
  <c r="G42" i="4" s="1"/>
  <c r="G41" i="4"/>
  <c r="H41" i="4"/>
  <c r="H42" i="4"/>
  <c r="D10" i="3"/>
  <c r="E8" i="3" s="1"/>
  <c r="H45" i="3"/>
  <c r="B10" i="3"/>
  <c r="C8" i="3" s="1"/>
  <c r="F10" i="3"/>
  <c r="G9" i="3" s="1"/>
  <c r="H8" i="3"/>
  <c r="H9" i="3"/>
  <c r="B19" i="3"/>
  <c r="C16" i="3" s="1"/>
  <c r="D19" i="3"/>
  <c r="E16" i="3" s="1"/>
  <c r="F19" i="3"/>
  <c r="G12" i="3" s="1"/>
  <c r="H12" i="3"/>
  <c r="H13" i="3"/>
  <c r="H14" i="3"/>
  <c r="H15" i="3"/>
  <c r="H16" i="3"/>
  <c r="H17" i="3"/>
  <c r="H18" i="3"/>
  <c r="G13" i="3"/>
  <c r="G15" i="3"/>
  <c r="B31" i="3"/>
  <c r="C24" i="3" s="1"/>
  <c r="D31" i="3"/>
  <c r="E21" i="3" s="1"/>
  <c r="F31" i="3"/>
  <c r="G22" i="3" s="1"/>
  <c r="H21" i="3"/>
  <c r="H22" i="3"/>
  <c r="C23" i="3"/>
  <c r="H23" i="3"/>
  <c r="H24" i="3"/>
  <c r="H25" i="3"/>
  <c r="C26" i="3"/>
  <c r="H26" i="3"/>
  <c r="H27" i="3"/>
  <c r="H28" i="3"/>
  <c r="H29" i="3"/>
  <c r="H30" i="3"/>
  <c r="B39" i="3"/>
  <c r="C38" i="3" s="1"/>
  <c r="C36" i="3"/>
  <c r="D39" i="3"/>
  <c r="E37" i="3" s="1"/>
  <c r="E36" i="3"/>
  <c r="F39" i="3"/>
  <c r="G38" i="3" s="1"/>
  <c r="H36" i="3"/>
  <c r="H37" i="3"/>
  <c r="H38" i="3"/>
  <c r="C37" i="3"/>
  <c r="E38" i="3"/>
  <c r="B43" i="3"/>
  <c r="C41" i="3" s="1"/>
  <c r="D43" i="3"/>
  <c r="E41" i="3" s="1"/>
  <c r="F43" i="3"/>
  <c r="G41" i="3" s="1"/>
  <c r="H41" i="3"/>
  <c r="H42" i="3"/>
  <c r="F43" i="2"/>
  <c r="G42" i="2" s="1"/>
  <c r="D43" i="2"/>
  <c r="E42" i="2" s="1"/>
  <c r="B43" i="2"/>
  <c r="C42" i="2" s="1"/>
  <c r="H42" i="2"/>
  <c r="H41" i="2"/>
  <c r="F39" i="2"/>
  <c r="G36" i="2" s="1"/>
  <c r="D39" i="2"/>
  <c r="E38" i="2" s="1"/>
  <c r="B39" i="2"/>
  <c r="C38" i="2" s="1"/>
  <c r="H38" i="2"/>
  <c r="H37" i="2"/>
  <c r="H36" i="2"/>
  <c r="F31" i="2"/>
  <c r="G21" i="2" s="1"/>
  <c r="D31" i="2"/>
  <c r="E27" i="2" s="1"/>
  <c r="B31" i="2"/>
  <c r="C30" i="2" s="1"/>
  <c r="H30" i="2"/>
  <c r="H29" i="2"/>
  <c r="H28" i="2"/>
  <c r="H27" i="2"/>
  <c r="C27" i="2"/>
  <c r="H26" i="2"/>
  <c r="H25" i="2"/>
  <c r="H24" i="2"/>
  <c r="H23" i="2"/>
  <c r="H22" i="2"/>
  <c r="H21" i="2"/>
  <c r="F19" i="2"/>
  <c r="G17" i="2" s="1"/>
  <c r="D19" i="2"/>
  <c r="E17" i="2" s="1"/>
  <c r="B19" i="2"/>
  <c r="C16" i="2" s="1"/>
  <c r="H18" i="2"/>
  <c r="H17" i="2"/>
  <c r="H16" i="2"/>
  <c r="H15" i="2"/>
  <c r="H14" i="2"/>
  <c r="E14" i="2"/>
  <c r="H13" i="2"/>
  <c r="H12" i="2"/>
  <c r="F10" i="2"/>
  <c r="G9" i="2" s="1"/>
  <c r="E8" i="2"/>
  <c r="B10" i="2"/>
  <c r="C8" i="2" s="1"/>
  <c r="H9" i="2"/>
  <c r="E9" i="2"/>
  <c r="H8" i="2"/>
  <c r="D19" i="1"/>
  <c r="E15" i="1" s="1"/>
  <c r="H36" i="1"/>
  <c r="H37" i="1"/>
  <c r="H38" i="1"/>
  <c r="F39" i="1"/>
  <c r="G36" i="1" s="1"/>
  <c r="D39" i="1"/>
  <c r="E37" i="1" s="1"/>
  <c r="B39" i="1"/>
  <c r="C36" i="1" s="1"/>
  <c r="F10" i="1"/>
  <c r="G8" i="1" s="1"/>
  <c r="D31" i="1"/>
  <c r="E25" i="1" s="1"/>
  <c r="B31" i="1"/>
  <c r="C25" i="1" s="1"/>
  <c r="H45" i="1"/>
  <c r="H21" i="1"/>
  <c r="F31" i="1"/>
  <c r="G25" i="1" s="1"/>
  <c r="H22" i="1"/>
  <c r="H23" i="1"/>
  <c r="H24" i="1"/>
  <c r="H25" i="1"/>
  <c r="H26" i="1"/>
  <c r="H27" i="1"/>
  <c r="H28" i="1"/>
  <c r="H29" i="1"/>
  <c r="H30" i="1"/>
  <c r="F43" i="1"/>
  <c r="G41" i="1" s="1"/>
  <c r="D43" i="1"/>
  <c r="E41" i="1" s="1"/>
  <c r="B43" i="1"/>
  <c r="C41" i="1" s="1"/>
  <c r="H41" i="1"/>
  <c r="H42" i="1"/>
  <c r="H12" i="1"/>
  <c r="H13" i="1"/>
  <c r="H14" i="1"/>
  <c r="H15" i="1"/>
  <c r="H16" i="1"/>
  <c r="H17" i="1"/>
  <c r="H18" i="1"/>
  <c r="F19" i="1"/>
  <c r="G12" i="1" s="1"/>
  <c r="B19" i="1"/>
  <c r="C12" i="1" s="1"/>
  <c r="H8" i="1"/>
  <c r="B10" i="1"/>
  <c r="D10" i="1"/>
  <c r="E8" i="1" s="1"/>
  <c r="H9" i="1"/>
  <c r="E30" i="4" l="1"/>
  <c r="E14" i="4"/>
  <c r="C36" i="2"/>
  <c r="E16" i="2"/>
  <c r="C29" i="2"/>
  <c r="E28" i="3"/>
  <c r="C14" i="1"/>
  <c r="C18" i="1"/>
  <c r="C15" i="1"/>
  <c r="G14" i="5"/>
  <c r="G13" i="5"/>
  <c r="E15" i="3"/>
  <c r="E12" i="4"/>
  <c r="G45" i="4"/>
  <c r="G47" i="4" s="1"/>
  <c r="G24" i="1"/>
  <c r="E10" i="2"/>
  <c r="E29" i="1"/>
  <c r="E25" i="3"/>
  <c r="G27" i="4"/>
  <c r="E18" i="1"/>
  <c r="G29" i="1"/>
  <c r="E43" i="6"/>
  <c r="E45" i="6" s="1"/>
  <c r="E29" i="3"/>
  <c r="G17" i="3"/>
  <c r="E28" i="5"/>
  <c r="C28" i="4"/>
  <c r="C12" i="5"/>
  <c r="G25" i="2"/>
  <c r="G29" i="2"/>
  <c r="E41" i="4"/>
  <c r="E43" i="4" s="1"/>
  <c r="C46" i="4"/>
  <c r="C47" i="4" s="1"/>
  <c r="C25" i="3"/>
  <c r="G9" i="5"/>
  <c r="G10" i="5" s="1"/>
  <c r="H49" i="5"/>
  <c r="I47" i="5" s="1"/>
  <c r="G26" i="2"/>
  <c r="G30" i="2"/>
  <c r="C28" i="3"/>
  <c r="G9" i="4"/>
  <c r="E45" i="4"/>
  <c r="E47" i="4" s="1"/>
  <c r="C21" i="1"/>
  <c r="G22" i="2"/>
  <c r="E9" i="1"/>
  <c r="E10" i="1" s="1"/>
  <c r="E14" i="1"/>
  <c r="G42" i="1"/>
  <c r="G43" i="1" s="1"/>
  <c r="C23" i="1"/>
  <c r="G30" i="3"/>
  <c r="G27" i="3"/>
  <c r="G23" i="3"/>
  <c r="H43" i="4"/>
  <c r="I42" i="4" s="1"/>
  <c r="C25" i="4"/>
  <c r="E17" i="4"/>
  <c r="G25" i="5"/>
  <c r="E12" i="1"/>
  <c r="C29" i="1"/>
  <c r="C23" i="2"/>
  <c r="G41" i="2"/>
  <c r="G43" i="2" s="1"/>
  <c r="E30" i="3"/>
  <c r="E23" i="3"/>
  <c r="E17" i="3"/>
  <c r="G15" i="4"/>
  <c r="C47" i="5"/>
  <c r="G38" i="6"/>
  <c r="C38" i="6"/>
  <c r="H39" i="3"/>
  <c r="I36" i="3" s="1"/>
  <c r="H10" i="5"/>
  <c r="I9" i="5" s="1"/>
  <c r="C37" i="2"/>
  <c r="C16" i="1"/>
  <c r="C13" i="1"/>
  <c r="H10" i="1"/>
  <c r="I8" i="1" s="1"/>
  <c r="C17" i="1"/>
  <c r="G14" i="1"/>
  <c r="E16" i="1"/>
  <c r="E13" i="1"/>
  <c r="C22" i="1"/>
  <c r="C28" i="1"/>
  <c r="C30" i="1"/>
  <c r="C38" i="1"/>
  <c r="E41" i="2"/>
  <c r="C39" i="3"/>
  <c r="E26" i="3"/>
  <c r="E24" i="3"/>
  <c r="E22" i="3"/>
  <c r="C38" i="4"/>
  <c r="G29" i="4"/>
  <c r="G28" i="4"/>
  <c r="G25" i="4"/>
  <c r="C23" i="4"/>
  <c r="E18" i="4"/>
  <c r="E16" i="4"/>
  <c r="E15" i="4"/>
  <c r="H19" i="4"/>
  <c r="I18" i="4" s="1"/>
  <c r="H47" i="4"/>
  <c r="C9" i="5"/>
  <c r="G32" i="5"/>
  <c r="C48" i="5"/>
  <c r="G48" i="5"/>
  <c r="G49" i="5" s="1"/>
  <c r="E19" i="5"/>
  <c r="H21" i="5"/>
  <c r="I12" i="5" s="1"/>
  <c r="C13" i="6"/>
  <c r="G43" i="6"/>
  <c r="G45" i="6" s="1"/>
  <c r="G27" i="6"/>
  <c r="G32" i="6"/>
  <c r="G30" i="6"/>
  <c r="G26" i="6"/>
  <c r="G31" i="6"/>
  <c r="G23" i="6"/>
  <c r="G24" i="6"/>
  <c r="G28" i="6"/>
  <c r="G18" i="6"/>
  <c r="G15" i="6"/>
  <c r="G19" i="6"/>
  <c r="E15" i="6"/>
  <c r="G8" i="6"/>
  <c r="G10" i="6" s="1"/>
  <c r="E9" i="6"/>
  <c r="E10" i="6" s="1"/>
  <c r="G13" i="6"/>
  <c r="G16" i="6"/>
  <c r="G25" i="6"/>
  <c r="C20" i="6"/>
  <c r="G48" i="6"/>
  <c r="G49" i="6" s="1"/>
  <c r="E47" i="6"/>
  <c r="E49" i="6" s="1"/>
  <c r="H49" i="6"/>
  <c r="I48" i="6" s="1"/>
  <c r="C47" i="6"/>
  <c r="C49" i="6" s="1"/>
  <c r="G40" i="6"/>
  <c r="E38" i="6"/>
  <c r="E30" i="6"/>
  <c r="E23" i="6"/>
  <c r="E26" i="6"/>
  <c r="E25" i="6"/>
  <c r="E28" i="6"/>
  <c r="E31" i="6"/>
  <c r="C30" i="6"/>
  <c r="C25" i="6"/>
  <c r="C12" i="6"/>
  <c r="H21" i="6"/>
  <c r="I15" i="6" s="1"/>
  <c r="C15" i="6"/>
  <c r="C18" i="6"/>
  <c r="C8" i="6"/>
  <c r="C10" i="6" s="1"/>
  <c r="C23" i="6"/>
  <c r="C31" i="6"/>
  <c r="E39" i="6"/>
  <c r="E12" i="6"/>
  <c r="C17" i="6"/>
  <c r="E20" i="6"/>
  <c r="C27" i="6"/>
  <c r="C40" i="6"/>
  <c r="E18" i="6"/>
  <c r="E13" i="6"/>
  <c r="C43" i="6"/>
  <c r="C45" i="6" s="1"/>
  <c r="H45" i="6"/>
  <c r="I44" i="6" s="1"/>
  <c r="G14" i="6"/>
  <c r="C16" i="6"/>
  <c r="E19" i="6"/>
  <c r="C26" i="6"/>
  <c r="E29" i="6"/>
  <c r="H41" i="6"/>
  <c r="I38" i="6" s="1"/>
  <c r="H10" i="6"/>
  <c r="I9" i="6" s="1"/>
  <c r="C28" i="6"/>
  <c r="E16" i="6"/>
  <c r="H33" i="6"/>
  <c r="I25" i="6" s="1"/>
  <c r="E14" i="6"/>
  <c r="G17" i="6"/>
  <c r="C19" i="6"/>
  <c r="E24" i="6"/>
  <c r="C29" i="6"/>
  <c r="E32" i="6"/>
  <c r="G12" i="6"/>
  <c r="C24" i="6"/>
  <c r="C14" i="2"/>
  <c r="H31" i="3"/>
  <c r="I28" i="3" s="1"/>
  <c r="E25" i="4"/>
  <c r="E12" i="5"/>
  <c r="G16" i="1"/>
  <c r="E22" i="1"/>
  <c r="G18" i="1"/>
  <c r="E27" i="1"/>
  <c r="H43" i="1"/>
  <c r="I42" i="1" s="1"/>
  <c r="E17" i="1"/>
  <c r="E28" i="1"/>
  <c r="C42" i="1"/>
  <c r="C43" i="1" s="1"/>
  <c r="G12" i="2"/>
  <c r="C15" i="2"/>
  <c r="C18" i="2"/>
  <c r="C21" i="2"/>
  <c r="G24" i="2"/>
  <c r="G27" i="2"/>
  <c r="G29" i="3"/>
  <c r="E27" i="3"/>
  <c r="E13" i="3"/>
  <c r="H10" i="3"/>
  <c r="I8" i="3" s="1"/>
  <c r="G26" i="4"/>
  <c r="G23" i="4"/>
  <c r="G13" i="4"/>
  <c r="I46" i="4"/>
  <c r="G24" i="5"/>
  <c r="E40" i="5"/>
  <c r="C44" i="5"/>
  <c r="C45" i="5" s="1"/>
  <c r="E16" i="5"/>
  <c r="E39" i="3"/>
  <c r="H19" i="3"/>
  <c r="I18" i="3" s="1"/>
  <c r="G10" i="4"/>
  <c r="H41" i="5"/>
  <c r="I38" i="5" s="1"/>
  <c r="E17" i="5"/>
  <c r="C39" i="2"/>
  <c r="H43" i="2"/>
  <c r="I41" i="2" s="1"/>
  <c r="G13" i="1"/>
  <c r="E30" i="1"/>
  <c r="H31" i="1"/>
  <c r="I25" i="1" s="1"/>
  <c r="H39" i="1"/>
  <c r="I37" i="1" s="1"/>
  <c r="G14" i="2"/>
  <c r="C17" i="2"/>
  <c r="G23" i="2"/>
  <c r="G37" i="2"/>
  <c r="I27" i="3"/>
  <c r="G25" i="3"/>
  <c r="G21" i="3"/>
  <c r="C9" i="3"/>
  <c r="C10" i="3" s="1"/>
  <c r="C8" i="5"/>
  <c r="G31" i="5"/>
  <c r="E18" i="5"/>
  <c r="E43" i="2"/>
  <c r="E9" i="3"/>
  <c r="E10" i="3" s="1"/>
  <c r="G15" i="1"/>
  <c r="E21" i="1"/>
  <c r="C12" i="2"/>
  <c r="H31" i="4"/>
  <c r="I25" i="4" s="1"/>
  <c r="E20" i="5"/>
  <c r="H19" i="1"/>
  <c r="I17" i="1" s="1"/>
  <c r="I45" i="4"/>
  <c r="E29" i="5"/>
  <c r="E13" i="5"/>
  <c r="I17" i="5"/>
  <c r="G43" i="4"/>
  <c r="E36" i="2"/>
  <c r="E37" i="2"/>
  <c r="G28" i="3"/>
  <c r="G17" i="1"/>
  <c r="E23" i="1"/>
  <c r="C27" i="1"/>
  <c r="C13" i="2"/>
  <c r="G18" i="2"/>
  <c r="C25" i="2"/>
  <c r="G28" i="2"/>
  <c r="G26" i="3"/>
  <c r="G24" i="3"/>
  <c r="E38" i="4"/>
  <c r="E39" i="4" s="1"/>
  <c r="E28" i="4"/>
  <c r="G17" i="4"/>
  <c r="C25" i="5"/>
  <c r="E38" i="5"/>
  <c r="E47" i="5"/>
  <c r="E49" i="5" s="1"/>
  <c r="E14" i="5"/>
  <c r="I25" i="3"/>
  <c r="I15" i="5"/>
  <c r="G38" i="1"/>
  <c r="G16" i="2"/>
  <c r="C26" i="1"/>
  <c r="H19" i="2"/>
  <c r="I18" i="2" s="1"/>
  <c r="E18" i="2"/>
  <c r="E42" i="3"/>
  <c r="E43" i="3" s="1"/>
  <c r="I26" i="3"/>
  <c r="E26" i="4"/>
  <c r="E23" i="4"/>
  <c r="H10" i="4"/>
  <c r="I8" i="4" s="1"/>
  <c r="G23" i="5"/>
  <c r="G44" i="5"/>
  <c r="G45" i="5" s="1"/>
  <c r="I13" i="3"/>
  <c r="I9" i="3"/>
  <c r="C9" i="2"/>
  <c r="C10" i="2" s="1"/>
  <c r="E23" i="2"/>
  <c r="E21" i="2"/>
  <c r="C41" i="2"/>
  <c r="C43" i="2" s="1"/>
  <c r="G36" i="4"/>
  <c r="G38" i="5"/>
  <c r="I20" i="5"/>
  <c r="G37" i="3"/>
  <c r="C16" i="4"/>
  <c r="C27" i="5"/>
  <c r="E30" i="5"/>
  <c r="G39" i="5"/>
  <c r="H43" i="3"/>
  <c r="I42" i="3" s="1"/>
  <c r="C18" i="3"/>
  <c r="C14" i="3"/>
  <c r="G8" i="3"/>
  <c r="G10" i="3" s="1"/>
  <c r="E31" i="5"/>
  <c r="G26" i="5"/>
  <c r="H33" i="5"/>
  <c r="I30" i="5" s="1"/>
  <c r="C9" i="1"/>
  <c r="G21" i="1"/>
  <c r="G38" i="2"/>
  <c r="C21" i="3"/>
  <c r="E14" i="3"/>
  <c r="C42" i="4"/>
  <c r="C43" i="4" s="1"/>
  <c r="C27" i="4"/>
  <c r="E22" i="4"/>
  <c r="G16" i="4"/>
  <c r="G12" i="4"/>
  <c r="C15" i="5"/>
  <c r="E32" i="5"/>
  <c r="C39" i="5"/>
  <c r="G26" i="1"/>
  <c r="E26" i="1"/>
  <c r="G27" i="1"/>
  <c r="C37" i="1"/>
  <c r="G37" i="1"/>
  <c r="G42" i="3"/>
  <c r="G43" i="3" s="1"/>
  <c r="C29" i="3"/>
  <c r="C17" i="3"/>
  <c r="C15" i="3"/>
  <c r="C13" i="3"/>
  <c r="C37" i="4"/>
  <c r="E29" i="4"/>
  <c r="C26" i="4"/>
  <c r="G24" i="4"/>
  <c r="G21" i="4"/>
  <c r="C9" i="4"/>
  <c r="C8" i="4"/>
  <c r="C19" i="5"/>
  <c r="G19" i="5"/>
  <c r="C32" i="5"/>
  <c r="C24" i="5"/>
  <c r="E27" i="5"/>
  <c r="G30" i="5"/>
  <c r="I18" i="5"/>
  <c r="E9" i="4"/>
  <c r="E10" i="4" s="1"/>
  <c r="E25" i="2"/>
  <c r="E29" i="2"/>
  <c r="C12" i="3"/>
  <c r="G37" i="4"/>
  <c r="C12" i="4"/>
  <c r="H10" i="2"/>
  <c r="I8" i="2" s="1"/>
  <c r="C14" i="4"/>
  <c r="H45" i="5"/>
  <c r="I43" i="5" s="1"/>
  <c r="C30" i="4"/>
  <c r="C21" i="4"/>
  <c r="C14" i="5"/>
  <c r="E23" i="5"/>
  <c r="C38" i="5"/>
  <c r="E44" i="5"/>
  <c r="E45" i="5" s="1"/>
  <c r="C18" i="5"/>
  <c r="H39" i="2"/>
  <c r="I36" i="2" s="1"/>
  <c r="G22" i="1"/>
  <c r="C30" i="3"/>
  <c r="E18" i="3"/>
  <c r="G18" i="4"/>
  <c r="G15" i="5"/>
  <c r="E24" i="5"/>
  <c r="G20" i="5"/>
  <c r="G8" i="2"/>
  <c r="G10" i="2" s="1"/>
  <c r="G30" i="1"/>
  <c r="E24" i="1"/>
  <c r="G23" i="1"/>
  <c r="E42" i="1"/>
  <c r="E43" i="1" s="1"/>
  <c r="C24" i="1"/>
  <c r="G13" i="2"/>
  <c r="G15" i="2"/>
  <c r="E12" i="2"/>
  <c r="E22" i="2"/>
  <c r="E24" i="2"/>
  <c r="E26" i="2"/>
  <c r="E28" i="2"/>
  <c r="E30" i="2"/>
  <c r="C42" i="3"/>
  <c r="C43" i="3" s="1"/>
  <c r="C27" i="3"/>
  <c r="G18" i="3"/>
  <c r="G16" i="3"/>
  <c r="G14" i="3"/>
  <c r="H39" i="4"/>
  <c r="I37" i="4" s="1"/>
  <c r="E27" i="4"/>
  <c r="C24" i="4"/>
  <c r="E21" i="4"/>
  <c r="E8" i="5"/>
  <c r="E10" i="5" s="1"/>
  <c r="C16" i="5"/>
  <c r="G16" i="5"/>
  <c r="C30" i="5"/>
  <c r="E25" i="5"/>
  <c r="G28" i="5"/>
  <c r="G18" i="5"/>
  <c r="C26" i="5"/>
  <c r="G9" i="1"/>
  <c r="G10" i="1" s="1"/>
  <c r="E36" i="1"/>
  <c r="G36" i="3"/>
  <c r="C18" i="4"/>
  <c r="C13" i="5"/>
  <c r="C20" i="5"/>
  <c r="H31" i="2"/>
  <c r="I24" i="2" s="1"/>
  <c r="E38" i="1"/>
  <c r="E12" i="3"/>
  <c r="C22" i="4"/>
  <c r="C28" i="5"/>
  <c r="C22" i="3"/>
  <c r="C29" i="5"/>
  <c r="G27" i="5"/>
  <c r="G28" i="1"/>
  <c r="C8" i="1"/>
  <c r="C10" i="1" s="1"/>
  <c r="E13" i="2"/>
  <c r="E15" i="2"/>
  <c r="C22" i="2"/>
  <c r="C24" i="2"/>
  <c r="C26" i="2"/>
  <c r="C28" i="2"/>
  <c r="C17" i="4"/>
  <c r="C15" i="4"/>
  <c r="C31" i="5"/>
  <c r="I13" i="4" l="1"/>
  <c r="I30" i="1"/>
  <c r="I9" i="1"/>
  <c r="I8" i="5"/>
  <c r="I10" i="5" s="1"/>
  <c r="C39" i="1"/>
  <c r="I48" i="5"/>
  <c r="I49" i="5" s="1"/>
  <c r="E31" i="3"/>
  <c r="C19" i="1"/>
  <c r="C49" i="5"/>
  <c r="G19" i="2"/>
  <c r="C41" i="5"/>
  <c r="I21" i="1"/>
  <c r="I38" i="3"/>
  <c r="I36" i="1"/>
  <c r="I27" i="1"/>
  <c r="I29" i="1"/>
  <c r="G39" i="3"/>
  <c r="I23" i="1"/>
  <c r="C41" i="6"/>
  <c r="E19" i="4"/>
  <c r="I14" i="1"/>
  <c r="I16" i="1"/>
  <c r="I41" i="1"/>
  <c r="I43" i="1" s="1"/>
  <c r="I41" i="4"/>
  <c r="I43" i="4" s="1"/>
  <c r="C39" i="4"/>
  <c r="I39" i="5"/>
  <c r="I16" i="4"/>
  <c r="I12" i="4"/>
  <c r="I16" i="5"/>
  <c r="C10" i="5"/>
  <c r="I13" i="5"/>
  <c r="I38" i="1"/>
  <c r="I39" i="1" s="1"/>
  <c r="I14" i="4"/>
  <c r="I17" i="2"/>
  <c r="I17" i="4"/>
  <c r="I24" i="3"/>
  <c r="I23" i="3"/>
  <c r="I47" i="4"/>
  <c r="I40" i="5"/>
  <c r="I41" i="5" s="1"/>
  <c r="I29" i="4"/>
  <c r="I37" i="3"/>
  <c r="I39" i="3" s="1"/>
  <c r="I15" i="4"/>
  <c r="I19" i="5"/>
  <c r="I24" i="1"/>
  <c r="I14" i="5"/>
  <c r="E19" i="1"/>
  <c r="G41" i="6"/>
  <c r="G39" i="1"/>
  <c r="I22" i="1"/>
  <c r="I28" i="1"/>
  <c r="I26" i="1"/>
  <c r="I15" i="3"/>
  <c r="I26" i="4"/>
  <c r="I29" i="3"/>
  <c r="I28" i="4"/>
  <c r="I21" i="3"/>
  <c r="I22" i="3"/>
  <c r="E41" i="6"/>
  <c r="I10" i="1"/>
  <c r="I31" i="5"/>
  <c r="G31" i="2"/>
  <c r="G19" i="1"/>
  <c r="I21" i="4"/>
  <c r="I27" i="4"/>
  <c r="C21" i="6"/>
  <c r="G33" i="6"/>
  <c r="I28" i="6"/>
  <c r="G21" i="6"/>
  <c r="E21" i="6"/>
  <c r="I20" i="6"/>
  <c r="I47" i="6"/>
  <c r="I49" i="6" s="1"/>
  <c r="E33" i="6"/>
  <c r="I23" i="6"/>
  <c r="I18" i="6"/>
  <c r="I19" i="6"/>
  <c r="I12" i="6"/>
  <c r="I17" i="6"/>
  <c r="I13" i="6"/>
  <c r="I14" i="6"/>
  <c r="I16" i="6"/>
  <c r="I8" i="6"/>
  <c r="I10" i="6" s="1"/>
  <c r="I43" i="6"/>
  <c r="I45" i="6" s="1"/>
  <c r="I26" i="6"/>
  <c r="I32" i="6"/>
  <c r="I24" i="6"/>
  <c r="I27" i="6"/>
  <c r="I29" i="6"/>
  <c r="I30" i="6"/>
  <c r="I31" i="6"/>
  <c r="C33" i="6"/>
  <c r="I39" i="6"/>
  <c r="I40" i="6"/>
  <c r="C31" i="2"/>
  <c r="C33" i="5"/>
  <c r="C21" i="5"/>
  <c r="I16" i="3"/>
  <c r="I13" i="1"/>
  <c r="I37" i="2"/>
  <c r="I22" i="4"/>
  <c r="C19" i="2"/>
  <c r="I14" i="2"/>
  <c r="I9" i="4"/>
  <c r="I10" i="4" s="1"/>
  <c r="G33" i="5"/>
  <c r="I13" i="2"/>
  <c r="I16" i="2"/>
  <c r="E21" i="5"/>
  <c r="C31" i="1"/>
  <c r="I15" i="1"/>
  <c r="I12" i="2"/>
  <c r="I18" i="1"/>
  <c r="I27" i="5"/>
  <c r="I12" i="3"/>
  <c r="I24" i="4"/>
  <c r="E41" i="5"/>
  <c r="G39" i="2"/>
  <c r="G41" i="5"/>
  <c r="I41" i="3"/>
  <c r="I43" i="3" s="1"/>
  <c r="I38" i="2"/>
  <c r="E39" i="2"/>
  <c r="I42" i="2"/>
  <c r="I43" i="2" s="1"/>
  <c r="I23" i="4"/>
  <c r="I17" i="3"/>
  <c r="I14" i="3"/>
  <c r="E39" i="1"/>
  <c r="I9" i="2"/>
  <c r="I10" i="2" s="1"/>
  <c r="I12" i="1"/>
  <c r="I30" i="3"/>
  <c r="I15" i="2"/>
  <c r="G19" i="3"/>
  <c r="E31" i="1"/>
  <c r="I26" i="5"/>
  <c r="I30" i="4"/>
  <c r="G31" i="3"/>
  <c r="E33" i="5"/>
  <c r="E19" i="2"/>
  <c r="I38" i="4"/>
  <c r="C31" i="4"/>
  <c r="C19" i="3"/>
  <c r="C31" i="3"/>
  <c r="I10" i="3"/>
  <c r="C19" i="4"/>
  <c r="I29" i="2"/>
  <c r="I22" i="2"/>
  <c r="I30" i="2"/>
  <c r="I26" i="2"/>
  <c r="I21" i="2"/>
  <c r="I25" i="2"/>
  <c r="I23" i="2"/>
  <c r="I27" i="2"/>
  <c r="I24" i="5"/>
  <c r="I28" i="5"/>
  <c r="I32" i="5"/>
  <c r="I23" i="5"/>
  <c r="I29" i="5"/>
  <c r="I25" i="5"/>
  <c r="I36" i="4"/>
  <c r="G21" i="5"/>
  <c r="G31" i="4"/>
  <c r="E31" i="2"/>
  <c r="E31" i="4"/>
  <c r="C10" i="4"/>
  <c r="E19" i="3"/>
  <c r="G19" i="4"/>
  <c r="G31" i="1"/>
  <c r="G39" i="4"/>
  <c r="I28" i="2"/>
  <c r="I44" i="5"/>
  <c r="I45" i="5" s="1"/>
  <c r="I31" i="1" l="1"/>
  <c r="I21" i="5"/>
  <c r="I39" i="2"/>
  <c r="I19" i="3"/>
  <c r="I19" i="4"/>
  <c r="I19" i="1"/>
  <c r="I31" i="3"/>
  <c r="I19" i="2"/>
  <c r="I41" i="6"/>
  <c r="I31" i="4"/>
  <c r="I21" i="6"/>
  <c r="I33" i="6"/>
  <c r="I33" i="5"/>
  <c r="I39" i="4"/>
  <c r="I31" i="2"/>
</calcChain>
</file>

<file path=xl/sharedStrings.xml><?xml version="1.0" encoding="utf-8"?>
<sst xmlns="http://schemas.openxmlformats.org/spreadsheetml/2006/main" count="1100" uniqueCount="84">
  <si>
    <t>Undergraduate</t>
  </si>
  <si>
    <t>%</t>
  </si>
  <si>
    <t>Doctoral</t>
  </si>
  <si>
    <t>Gender</t>
  </si>
  <si>
    <t>Male</t>
  </si>
  <si>
    <t>Female</t>
  </si>
  <si>
    <t>Total</t>
  </si>
  <si>
    <t>Race/Ethnicity</t>
  </si>
  <si>
    <t>Non Resident Alien</t>
  </si>
  <si>
    <t>Black</t>
  </si>
  <si>
    <t>Asian</t>
  </si>
  <si>
    <t>Hispanic</t>
  </si>
  <si>
    <t>White</t>
  </si>
  <si>
    <t>Unknown/Other</t>
  </si>
  <si>
    <t>Age (Categorized)</t>
  </si>
  <si>
    <t>Under 18</t>
  </si>
  <si>
    <t>18-19</t>
  </si>
  <si>
    <t>20-21</t>
  </si>
  <si>
    <t>22-24</t>
  </si>
  <si>
    <t>25-29</t>
  </si>
  <si>
    <t>30-34</t>
  </si>
  <si>
    <t>35-39</t>
  </si>
  <si>
    <t>40-49</t>
  </si>
  <si>
    <t>50-64</t>
  </si>
  <si>
    <t>65 and above</t>
  </si>
  <si>
    <t>Age (Average)</t>
  </si>
  <si>
    <t>Mean</t>
  </si>
  <si>
    <t>Standard Deviation</t>
  </si>
  <si>
    <t>Status</t>
  </si>
  <si>
    <t>Full-Time</t>
  </si>
  <si>
    <t>Part-Time</t>
  </si>
  <si>
    <t>FTE</t>
  </si>
  <si>
    <t>Full-Time Equivalent</t>
  </si>
  <si>
    <t>University of Illinois at Springfield</t>
  </si>
  <si>
    <t>SOURCE:  Census Day EDW File</t>
  </si>
  <si>
    <t>Campus</t>
  </si>
  <si>
    <t>Illinois Resident</t>
  </si>
  <si>
    <t>International/Non-Citizen</t>
  </si>
  <si>
    <t>Non-Illinois Resident</t>
  </si>
  <si>
    <t xml:space="preserve">Residency </t>
  </si>
  <si>
    <t>Student Profile:  Fall 2006 (as of Census)</t>
  </si>
  <si>
    <t>Student Profile:  Fall 2007 (as of Census)</t>
  </si>
  <si>
    <t>Master's</t>
  </si>
  <si>
    <t>Student Profile:  Fall 2008 (as of Census)</t>
  </si>
  <si>
    <t>Amer. Indian/Alaskan</t>
  </si>
  <si>
    <t>Amer. Indian/Alaskan Native</t>
  </si>
  <si>
    <t>Student Profile:  Fall 2009 (as of Census)</t>
  </si>
  <si>
    <t>Online</t>
  </si>
  <si>
    <t>Onground</t>
  </si>
  <si>
    <t xml:space="preserve">Major </t>
  </si>
  <si>
    <t>Student Profile:  Fall 2010 (as of Census)</t>
  </si>
  <si>
    <t>American Indian or Alaskan Native</t>
  </si>
  <si>
    <t>Black or African American</t>
  </si>
  <si>
    <t>Hispanic or Latino</t>
  </si>
  <si>
    <t>Native Hawaiian or Other Pacific Isl.</t>
  </si>
  <si>
    <t>Two or More Races</t>
  </si>
  <si>
    <t>Non-Resident Alien</t>
  </si>
  <si>
    <t>Unknown</t>
  </si>
  <si>
    <t>Delivery Mode of Major</t>
  </si>
  <si>
    <t>Residency  (Tuition Assessment)</t>
  </si>
  <si>
    <t>Time Status</t>
  </si>
  <si>
    <t>Student Profile:  Fall 2011 (as of Census)</t>
  </si>
  <si>
    <t>Degree Seeking Status</t>
  </si>
  <si>
    <t>Degree Seeking</t>
  </si>
  <si>
    <t>Not Degree Seeking</t>
  </si>
  <si>
    <t>Student Profile:  Fall 2012 (as of Census)</t>
  </si>
  <si>
    <t>#</t>
  </si>
  <si>
    <t>Student Profile:  Fall 2013 (as of Census)</t>
  </si>
  <si>
    <t>University of Illinois Springfield</t>
  </si>
  <si>
    <t>Student Profile:  Fall 2014 (as of Census)</t>
  </si>
  <si>
    <t>Residency  (Address at Application)</t>
  </si>
  <si>
    <t xml:space="preserve">Data include all students in programs offered by the college, including degree, certificate, and non-degree options.  These totals may not correspond to data reported in other tables where the focus may be limited to degree programs only.          </t>
  </si>
  <si>
    <t>Notes:</t>
  </si>
  <si>
    <t xml:space="preserve">Time status is based on 9 and 12 hours considered full time at the graduate and undergraduate levels, respectively.  FTE is based on 12 and 15 hours considered full time at the graduate and undergraduate levels, respectively.  Average age is based on the term date of each year's census. </t>
  </si>
  <si>
    <t xml:space="preserve">The new (effective fall 2010)  IPEDS race/ethnicity codes are used.  </t>
  </si>
  <si>
    <t>Student Profile:  Fall 2020 (as of Census)</t>
  </si>
  <si>
    <t>Student Profile:  Fall 2019 (as of Census)</t>
  </si>
  <si>
    <t>Student Profile:  Fall 2018 (as of Census)</t>
  </si>
  <si>
    <t>Student Profile:  Fall 2017 (as of Census)</t>
  </si>
  <si>
    <t>Student Profile:  Fall 2016 (as of Census)</t>
  </si>
  <si>
    <t>Student Profile:  Fall 2015 (as of Census)</t>
  </si>
  <si>
    <t>Student Profile:  Fall 2021 (as of Census)</t>
  </si>
  <si>
    <t>Student Profile:  Fall 2022 (as of Census)</t>
  </si>
  <si>
    <t>US Nonresident (International)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</si>
</sst>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9" x14ac:knownFonts="1">
    <font>
      <sz val="10"/>
      <name val="Arial"/>
    </font>
    <font>
      <sz val="10"/>
      <name val="Arial"/>
      <family val="2"/>
    </font>
    <font>
      <b/>
      <sz val="10"/>
      <name val="Arial"/>
      <family val="2"/>
    </font>
    <font>
      <sz val="10"/>
      <name val="Arial"/>
      <family val="2"/>
    </font>
    <font>
      <sz val="8"/>
      <name val="Arial"/>
      <family val="2"/>
    </font>
    <font>
      <b/>
      <sz val="12"/>
      <name val="Arial"/>
      <family val="2"/>
    </font>
    <font>
      <i/>
      <sz val="8"/>
      <name val="Arial"/>
      <family val="2"/>
    </font>
    <font>
      <b/>
      <i/>
      <sz val="10"/>
      <name val="Arial"/>
      <family val="2"/>
    </font>
    <font>
      <sz val="9"/>
      <name val="Arial"/>
      <family val="2"/>
    </font>
  </fonts>
  <fills count="5">
    <fill>
      <patternFill patternType="none"/>
    </fill>
    <fill>
      <patternFill patternType="gray125"/>
    </fill>
    <fill>
      <patternFill patternType="solid">
        <fgColor indexed="41"/>
        <bgColor indexed="64"/>
      </patternFill>
    </fill>
    <fill>
      <patternFill patternType="solid">
        <fgColor theme="8" tint="0.59999389629810485"/>
        <bgColor indexed="64"/>
      </patternFill>
    </fill>
    <fill>
      <patternFill patternType="solid">
        <fgColor theme="0"/>
        <bgColor indexed="64"/>
      </patternFill>
    </fill>
  </fills>
  <borders count="48">
    <border>
      <left/>
      <right/>
      <top/>
      <bottom/>
      <diagonal/>
    </border>
    <border>
      <left/>
      <right style="hair">
        <color indexed="64"/>
      </right>
      <top style="hair">
        <color indexed="64"/>
      </top>
      <bottom style="hair">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double">
        <color indexed="64"/>
      </right>
      <top style="hair">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style="hair">
        <color indexed="64"/>
      </bottom>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top/>
      <bottom style="thin">
        <color indexed="64"/>
      </bottom>
      <diagonal/>
    </border>
    <border>
      <left style="double">
        <color indexed="64"/>
      </left>
      <right style="thin">
        <color indexed="64"/>
      </right>
      <top style="thin">
        <color indexed="64"/>
      </top>
      <bottom style="double">
        <color indexed="64"/>
      </bottom>
      <diagonal/>
    </border>
    <border>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right style="double">
        <color indexed="64"/>
      </right>
      <top/>
      <bottom style="hair">
        <color indexed="64"/>
      </bottom>
      <diagonal/>
    </border>
    <border>
      <left/>
      <right style="double">
        <color indexed="64"/>
      </right>
      <top style="hair">
        <color indexed="64"/>
      </top>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hair">
        <color indexed="64"/>
      </right>
      <top style="double">
        <color indexed="64"/>
      </top>
      <bottom style="hair">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hair">
        <color indexed="64"/>
      </top>
      <bottom/>
      <diagonal/>
    </border>
    <border>
      <left style="double">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40">
    <xf numFmtId="0" fontId="0" fillId="0" borderId="0" xfId="0"/>
    <xf numFmtId="0" fontId="0" fillId="0" borderId="1" xfId="0" applyBorder="1" applyAlignment="1"/>
    <xf numFmtId="0" fontId="0" fillId="0" borderId="0" xfId="0" applyAlignment="1">
      <alignment horizontal="right" indent="1"/>
    </xf>
    <xf numFmtId="0" fontId="0" fillId="2" borderId="2" xfId="0" applyFill="1" applyBorder="1"/>
    <xf numFmtId="0" fontId="0" fillId="2" borderId="3" xfId="0" applyFill="1" applyBorder="1"/>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4" xfId="0" applyFont="1" applyFill="1" applyBorder="1" applyAlignment="1">
      <alignment horizontal="right" indent="1"/>
    </xf>
    <xf numFmtId="0" fontId="2" fillId="2" borderId="6" xfId="0" applyFont="1" applyFill="1" applyBorder="1" applyAlignment="1">
      <alignment horizontal="center"/>
    </xf>
    <xf numFmtId="0" fontId="2" fillId="2" borderId="7" xfId="0" applyFont="1" applyFill="1" applyBorder="1"/>
    <xf numFmtId="0" fontId="0" fillId="2" borderId="8" xfId="0" applyFill="1" applyBorder="1"/>
    <xf numFmtId="0" fontId="0" fillId="2" borderId="8" xfId="0" applyFill="1" applyBorder="1" applyAlignment="1">
      <alignment horizontal="right" indent="1"/>
    </xf>
    <xf numFmtId="0" fontId="0" fillId="2" borderId="9" xfId="0" applyFill="1" applyBorder="1"/>
    <xf numFmtId="0" fontId="2" fillId="2" borderId="8" xfId="0" applyFont="1" applyFill="1" applyBorder="1"/>
    <xf numFmtId="0" fontId="2" fillId="2" borderId="8" xfId="0" applyFont="1" applyFill="1" applyBorder="1" applyAlignment="1">
      <alignment horizontal="right" indent="1"/>
    </xf>
    <xf numFmtId="0" fontId="2" fillId="2" borderId="9" xfId="0" applyFont="1" applyFill="1" applyBorder="1"/>
    <xf numFmtId="164" fontId="0" fillId="0" borderId="10" xfId="1" applyNumberFormat="1" applyFont="1" applyBorder="1" applyAlignment="1"/>
    <xf numFmtId="164" fontId="0" fillId="0" borderId="11" xfId="1" applyNumberFormat="1" applyFont="1" applyBorder="1" applyAlignment="1"/>
    <xf numFmtId="164" fontId="0" fillId="0" borderId="5" xfId="1" applyNumberFormat="1" applyFont="1" applyBorder="1" applyAlignment="1"/>
    <xf numFmtId="0" fontId="0" fillId="2" borderId="8" xfId="0" applyFill="1" applyBorder="1" applyAlignment="1"/>
    <xf numFmtId="3" fontId="0" fillId="0" borderId="0" xfId="0" applyNumberFormat="1"/>
    <xf numFmtId="3" fontId="0" fillId="0" borderId="12" xfId="0" applyNumberFormat="1" applyBorder="1" applyAlignment="1"/>
    <xf numFmtId="0" fontId="0" fillId="0" borderId="12" xfId="0" applyBorder="1" applyAlignment="1"/>
    <xf numFmtId="164" fontId="0" fillId="0" borderId="13" xfId="1" applyNumberFormat="1" applyFont="1" applyBorder="1" applyAlignment="1"/>
    <xf numFmtId="3" fontId="0" fillId="0" borderId="1" xfId="0" applyNumberFormat="1" applyBorder="1" applyAlignment="1"/>
    <xf numFmtId="164" fontId="0" fillId="0" borderId="14" xfId="1" applyNumberFormat="1" applyFont="1" applyBorder="1" applyAlignment="1"/>
    <xf numFmtId="3" fontId="0" fillId="0" borderId="4" xfId="0" applyNumberFormat="1" applyBorder="1" applyAlignment="1"/>
    <xf numFmtId="0" fontId="0" fillId="0" borderId="4" xfId="0" applyBorder="1" applyAlignment="1"/>
    <xf numFmtId="164" fontId="0" fillId="0" borderId="6" xfId="1" applyNumberFormat="1" applyFont="1" applyBorder="1" applyAlignment="1"/>
    <xf numFmtId="0" fontId="0" fillId="2" borderId="9" xfId="0" applyFill="1" applyBorder="1" applyAlignment="1"/>
    <xf numFmtId="164" fontId="0" fillId="0" borderId="15" xfId="1" applyNumberFormat="1" applyFont="1" applyBorder="1" applyAlignment="1"/>
    <xf numFmtId="164" fontId="0" fillId="0" borderId="16" xfId="1" applyNumberFormat="1" applyFont="1" applyBorder="1" applyAlignment="1"/>
    <xf numFmtId="0" fontId="0" fillId="0" borderId="17" xfId="0" applyBorder="1" applyAlignment="1">
      <alignment horizontal="left" indent="1"/>
    </xf>
    <xf numFmtId="0" fontId="0" fillId="0" borderId="18" xfId="0" applyBorder="1" applyAlignment="1">
      <alignment horizontal="left" indent="1"/>
    </xf>
    <xf numFmtId="0" fontId="0" fillId="0" borderId="19" xfId="0" applyBorder="1" applyAlignment="1">
      <alignment horizontal="right"/>
    </xf>
    <xf numFmtId="0" fontId="0" fillId="0" borderId="19" xfId="0" applyBorder="1" applyAlignment="1">
      <alignment horizontal="left" indent="1"/>
    </xf>
    <xf numFmtId="0" fontId="2" fillId="2" borderId="20" xfId="0" applyFont="1" applyFill="1" applyBorder="1"/>
    <xf numFmtId="0" fontId="3" fillId="0" borderId="21" xfId="0" applyFont="1" applyBorder="1" applyAlignment="1">
      <alignment horizontal="left" indent="1"/>
    </xf>
    <xf numFmtId="9" fontId="0" fillId="0" borderId="5" xfId="1" applyNumberFormat="1" applyFont="1" applyBorder="1" applyAlignment="1"/>
    <xf numFmtId="0" fontId="4" fillId="0" borderId="0" xfId="0" applyFont="1"/>
    <xf numFmtId="0" fontId="4" fillId="0" borderId="0" xfId="0" applyFont="1" applyAlignment="1">
      <alignment horizontal="right" indent="1"/>
    </xf>
    <xf numFmtId="164" fontId="1" fillId="0" borderId="10" xfId="1" applyNumberFormat="1" applyFont="1" applyBorder="1" applyAlignment="1"/>
    <xf numFmtId="164" fontId="1" fillId="0" borderId="13" xfId="1" applyNumberFormat="1" applyFont="1" applyBorder="1" applyAlignment="1"/>
    <xf numFmtId="164" fontId="1" fillId="0" borderId="11" xfId="1" applyNumberFormat="1" applyFont="1" applyBorder="1" applyAlignment="1"/>
    <xf numFmtId="164" fontId="1" fillId="0" borderId="14" xfId="1" applyNumberFormat="1" applyFont="1" applyBorder="1" applyAlignment="1"/>
    <xf numFmtId="164" fontId="1" fillId="0" borderId="5" xfId="1" applyNumberFormat="1" applyFont="1" applyBorder="1" applyAlignment="1"/>
    <xf numFmtId="164" fontId="1" fillId="0" borderId="6" xfId="1" applyNumberFormat="1" applyFont="1" applyBorder="1" applyAlignment="1"/>
    <xf numFmtId="9" fontId="1" fillId="0" borderId="5" xfId="1" applyNumberFormat="1" applyFont="1" applyBorder="1" applyAlignment="1"/>
    <xf numFmtId="164" fontId="1" fillId="0" borderId="15" xfId="1" applyNumberFormat="1" applyFont="1" applyBorder="1" applyAlignment="1"/>
    <xf numFmtId="164" fontId="1" fillId="0" borderId="16" xfId="1" applyNumberFormat="1" applyFont="1" applyBorder="1" applyAlignment="1"/>
    <xf numFmtId="0" fontId="0" fillId="0" borderId="36" xfId="0" applyBorder="1" applyAlignment="1">
      <alignment horizontal="left" indent="1"/>
    </xf>
    <xf numFmtId="0" fontId="0" fillId="3" borderId="2" xfId="0" applyFill="1" applyBorder="1"/>
    <xf numFmtId="0" fontId="0" fillId="3" borderId="3" xfId="0" applyFill="1" applyBorder="1"/>
    <xf numFmtId="0" fontId="2" fillId="3" borderId="4" xfId="0" applyFont="1" applyFill="1" applyBorder="1" applyAlignment="1">
      <alignment horizontal="center"/>
    </xf>
    <xf numFmtId="0" fontId="2" fillId="3" borderId="5" xfId="0" applyFont="1" applyFill="1" applyBorder="1" applyAlignment="1">
      <alignment horizontal="center"/>
    </xf>
    <xf numFmtId="0" fontId="2" fillId="3" borderId="4" xfId="0" applyFont="1" applyFill="1" applyBorder="1" applyAlignment="1">
      <alignment horizontal="right" indent="1"/>
    </xf>
    <xf numFmtId="0" fontId="2" fillId="3" borderId="6" xfId="0" applyFont="1" applyFill="1" applyBorder="1" applyAlignment="1">
      <alignment horizontal="center"/>
    </xf>
    <xf numFmtId="0" fontId="2" fillId="3" borderId="7" xfId="0" applyFont="1" applyFill="1" applyBorder="1"/>
    <xf numFmtId="0" fontId="0" fillId="3" borderId="8" xfId="0" applyFill="1" applyBorder="1"/>
    <xf numFmtId="0" fontId="0" fillId="3" borderId="8" xfId="0" applyFill="1" applyBorder="1" applyAlignment="1">
      <alignment horizontal="right" indent="1"/>
    </xf>
    <xf numFmtId="0" fontId="0" fillId="3" borderId="9" xfId="0" applyFill="1" applyBorder="1"/>
    <xf numFmtId="0" fontId="2" fillId="3" borderId="20" xfId="0" applyFont="1" applyFill="1" applyBorder="1"/>
    <xf numFmtId="0" fontId="2" fillId="3" borderId="8" xfId="0" applyFont="1" applyFill="1" applyBorder="1"/>
    <xf numFmtId="0" fontId="2" fillId="3" borderId="8" xfId="0" applyFont="1" applyFill="1" applyBorder="1" applyAlignment="1">
      <alignment horizontal="right" indent="1"/>
    </xf>
    <xf numFmtId="0" fontId="0" fillId="3" borderId="8" xfId="0" applyFill="1" applyBorder="1" applyAlignment="1"/>
    <xf numFmtId="0" fontId="0" fillId="3" borderId="9" xfId="0" applyFill="1" applyBorder="1" applyAlignment="1"/>
    <xf numFmtId="0" fontId="2" fillId="3" borderId="9" xfId="0" applyFont="1" applyFill="1" applyBorder="1"/>
    <xf numFmtId="164" fontId="1" fillId="4" borderId="6" xfId="1" applyNumberFormat="1" applyFont="1" applyFill="1" applyBorder="1" applyAlignment="1"/>
    <xf numFmtId="0" fontId="0" fillId="4" borderId="17" xfId="0" applyFill="1" applyBorder="1" applyAlignment="1">
      <alignment horizontal="left" indent="1"/>
    </xf>
    <xf numFmtId="0" fontId="1" fillId="0" borderId="17" xfId="0" applyFont="1" applyBorder="1" applyAlignment="1">
      <alignment horizontal="left" indent="1"/>
    </xf>
    <xf numFmtId="0" fontId="1" fillId="0" borderId="18" xfId="0" applyFont="1" applyBorder="1" applyAlignment="1">
      <alignment horizontal="left" indent="1"/>
    </xf>
    <xf numFmtId="0" fontId="0" fillId="0" borderId="37" xfId="0" applyBorder="1" applyAlignment="1">
      <alignment horizontal="right"/>
    </xf>
    <xf numFmtId="3" fontId="0" fillId="0" borderId="38" xfId="0" applyNumberFormat="1" applyBorder="1" applyAlignment="1"/>
    <xf numFmtId="164" fontId="1" fillId="0" borderId="39" xfId="1" applyNumberFormat="1" applyFont="1" applyBorder="1" applyAlignment="1"/>
    <xf numFmtId="164" fontId="1" fillId="4" borderId="40" xfId="1" applyNumberFormat="1" applyFont="1" applyFill="1" applyBorder="1" applyAlignment="1"/>
    <xf numFmtId="0" fontId="3" fillId="0" borderId="41" xfId="0" applyFont="1" applyBorder="1" applyAlignment="1">
      <alignment horizontal="left" indent="1"/>
    </xf>
    <xf numFmtId="0" fontId="7" fillId="3" borderId="4" xfId="0" applyFont="1" applyFill="1" applyBorder="1" applyAlignment="1">
      <alignment horizontal="center"/>
    </xf>
    <xf numFmtId="4" fontId="0" fillId="0" borderId="0" xfId="0" applyNumberFormat="1"/>
    <xf numFmtId="0" fontId="1" fillId="0" borderId="41" xfId="0" applyFont="1" applyBorder="1" applyAlignment="1">
      <alignment horizontal="left" indent="1"/>
    </xf>
    <xf numFmtId="0" fontId="8" fillId="0" borderId="0" xfId="0" applyFont="1"/>
    <xf numFmtId="0" fontId="8" fillId="0" borderId="0" xfId="0" applyFont="1" applyAlignment="1">
      <alignment horizontal="right" indent="1"/>
    </xf>
    <xf numFmtId="0" fontId="8" fillId="0" borderId="0" xfId="0" applyFont="1" applyAlignment="1">
      <alignment wrapText="1"/>
    </xf>
    <xf numFmtId="0" fontId="5" fillId="0" borderId="0" xfId="0" applyFont="1" applyAlignment="1">
      <alignment horizontal="center"/>
    </xf>
    <xf numFmtId="2" fontId="0" fillId="0" borderId="27" xfId="0" applyNumberFormat="1" applyBorder="1" applyAlignment="1">
      <alignment horizontal="right" indent="3"/>
    </xf>
    <xf numFmtId="2" fontId="0" fillId="0" borderId="28" xfId="0" applyNumberFormat="1" applyBorder="1" applyAlignment="1">
      <alignment horizontal="right" indent="3"/>
    </xf>
    <xf numFmtId="2" fontId="0" fillId="0" borderId="25" xfId="0" applyNumberFormat="1" applyBorder="1" applyAlignment="1">
      <alignment horizontal="right" indent="3"/>
    </xf>
    <xf numFmtId="2" fontId="0" fillId="0" borderId="26" xfId="0" applyNumberFormat="1" applyBorder="1" applyAlignment="1">
      <alignment horizontal="right" indent="3"/>
    </xf>
    <xf numFmtId="0" fontId="2" fillId="2" borderId="22" xfId="0" applyFont="1" applyFill="1" applyBorder="1" applyAlignment="1">
      <alignment horizontal="center"/>
    </xf>
    <xf numFmtId="0" fontId="2" fillId="2" borderId="24" xfId="0" applyFont="1" applyFill="1" applyBorder="1" applyAlignment="1">
      <alignment horizontal="center"/>
    </xf>
    <xf numFmtId="2" fontId="0" fillId="0" borderId="29" xfId="0" applyNumberFormat="1" applyBorder="1" applyAlignment="1">
      <alignment horizontal="right" indent="3"/>
    </xf>
    <xf numFmtId="2" fontId="0" fillId="0" borderId="30" xfId="0" applyNumberFormat="1" applyBorder="1" applyAlignment="1">
      <alignment horizontal="right" indent="3"/>
    </xf>
    <xf numFmtId="0" fontId="8" fillId="0" borderId="0" xfId="0" applyFont="1" applyAlignment="1"/>
    <xf numFmtId="0" fontId="2" fillId="2" borderId="23" xfId="0" applyFont="1" applyFill="1" applyBorder="1" applyAlignment="1">
      <alignment horizontal="center"/>
    </xf>
    <xf numFmtId="0" fontId="2" fillId="2" borderId="33" xfId="0" applyFont="1" applyFill="1" applyBorder="1" applyAlignment="1">
      <alignment horizontal="center"/>
    </xf>
    <xf numFmtId="165" fontId="0" fillId="0" borderId="31" xfId="0" applyNumberFormat="1" applyBorder="1" applyAlignment="1">
      <alignment horizontal="right" indent="2"/>
    </xf>
    <xf numFmtId="165" fontId="0" fillId="0" borderId="32" xfId="0" applyNumberFormat="1" applyBorder="1" applyAlignment="1">
      <alignment horizontal="right" indent="2"/>
    </xf>
    <xf numFmtId="165" fontId="0" fillId="0" borderId="34" xfId="0" applyNumberFormat="1" applyBorder="1" applyAlignment="1">
      <alignment horizontal="right" indent="3"/>
    </xf>
    <xf numFmtId="165" fontId="0" fillId="0" borderId="35" xfId="0" applyNumberFormat="1" applyBorder="1" applyAlignment="1">
      <alignment horizontal="right" indent="3"/>
    </xf>
    <xf numFmtId="165" fontId="0" fillId="0" borderId="35" xfId="0" applyNumberFormat="1" applyBorder="1" applyAlignment="1">
      <alignment horizontal="right" indent="2"/>
    </xf>
    <xf numFmtId="0" fontId="8" fillId="0" borderId="0" xfId="0" applyFont="1" applyAlignment="1">
      <alignment wrapText="1"/>
    </xf>
    <xf numFmtId="0" fontId="8" fillId="0" borderId="0" xfId="0" applyFont="1" applyAlignment="1">
      <alignment horizontal="left" wrapText="1"/>
    </xf>
    <xf numFmtId="0" fontId="6" fillId="0" borderId="0" xfId="0" quotePrefix="1" applyFont="1" applyAlignment="1">
      <alignment horizontal="right"/>
    </xf>
    <xf numFmtId="0" fontId="6" fillId="0" borderId="0" xfId="0" applyFont="1" applyAlignment="1">
      <alignment horizontal="right"/>
    </xf>
    <xf numFmtId="0" fontId="0" fillId="0" borderId="34" xfId="0" applyBorder="1" applyAlignment="1">
      <alignment horizontal="right" indent="3"/>
    </xf>
    <xf numFmtId="0" fontId="0" fillId="0" borderId="35" xfId="0" applyBorder="1" applyAlignment="1">
      <alignment horizontal="right" indent="3"/>
    </xf>
    <xf numFmtId="2" fontId="0" fillId="0" borderId="31" xfId="0" applyNumberFormat="1" applyBorder="1" applyAlignment="1">
      <alignment horizontal="right" indent="2"/>
    </xf>
    <xf numFmtId="2" fontId="0" fillId="0" borderId="32" xfId="0" applyNumberFormat="1" applyBorder="1" applyAlignment="1">
      <alignment horizontal="right" indent="2"/>
    </xf>
    <xf numFmtId="0" fontId="2" fillId="3" borderId="22" xfId="0" applyFont="1" applyFill="1" applyBorder="1" applyAlignment="1">
      <alignment horizontal="center"/>
    </xf>
    <xf numFmtId="0" fontId="2" fillId="3" borderId="23" xfId="0" applyFont="1" applyFill="1" applyBorder="1" applyAlignment="1">
      <alignment horizontal="center"/>
    </xf>
    <xf numFmtId="0" fontId="2" fillId="3" borderId="33" xfId="0" applyFont="1" applyFill="1" applyBorder="1" applyAlignment="1">
      <alignment horizontal="center"/>
    </xf>
    <xf numFmtId="0" fontId="2" fillId="3" borderId="24" xfId="0" applyFont="1" applyFill="1" applyBorder="1" applyAlignment="1">
      <alignment horizontal="center"/>
    </xf>
    <xf numFmtId="0" fontId="0" fillId="0" borderId="42" xfId="0" applyBorder="1" applyAlignment="1">
      <alignment horizontal="right" indent="3"/>
    </xf>
    <xf numFmtId="0" fontId="0" fillId="0" borderId="43" xfId="0" applyBorder="1" applyAlignment="1">
      <alignment horizontal="right" indent="3"/>
    </xf>
    <xf numFmtId="165" fontId="0" fillId="0" borderId="44" xfId="0" applyNumberFormat="1" applyBorder="1" applyAlignment="1">
      <alignment horizontal="right" indent="2"/>
    </xf>
    <xf numFmtId="165" fontId="0" fillId="0" borderId="43" xfId="0" applyNumberFormat="1" applyBorder="1" applyAlignment="1">
      <alignment horizontal="right" indent="2"/>
    </xf>
    <xf numFmtId="165" fontId="0" fillId="0" borderId="42" xfId="0" applyNumberFormat="1" applyBorder="1" applyAlignment="1">
      <alignment horizontal="right" indent="3"/>
    </xf>
    <xf numFmtId="165" fontId="0" fillId="0" borderId="43" xfId="0" applyNumberFormat="1" applyBorder="1" applyAlignment="1">
      <alignment horizontal="right" indent="3"/>
    </xf>
    <xf numFmtId="2" fontId="0" fillId="0" borderId="44" xfId="0" applyNumberFormat="1" applyBorder="1" applyAlignment="1">
      <alignment horizontal="right" indent="2"/>
    </xf>
    <xf numFmtId="2" fontId="0" fillId="0" borderId="45" xfId="0" applyNumberFormat="1" applyBorder="1" applyAlignment="1">
      <alignment horizontal="right" indent="2"/>
    </xf>
    <xf numFmtId="4" fontId="0" fillId="0" borderId="42" xfId="0" applyNumberFormat="1" applyBorder="1" applyAlignment="1">
      <alignment horizontal="right" indent="3"/>
    </xf>
    <xf numFmtId="4" fontId="0" fillId="0" borderId="43" xfId="0" applyNumberFormat="1" applyBorder="1" applyAlignment="1">
      <alignment horizontal="right" indent="3"/>
    </xf>
    <xf numFmtId="4" fontId="0" fillId="0" borderId="44" xfId="0" applyNumberFormat="1" applyBorder="1" applyAlignment="1">
      <alignment horizontal="right" indent="2"/>
    </xf>
    <xf numFmtId="4" fontId="0" fillId="0" borderId="43" xfId="0" applyNumberFormat="1" applyBorder="1" applyAlignment="1">
      <alignment horizontal="right" indent="2"/>
    </xf>
    <xf numFmtId="4" fontId="0" fillId="0" borderId="45" xfId="0" applyNumberFormat="1" applyBorder="1" applyAlignment="1">
      <alignment horizontal="right" indent="2"/>
    </xf>
    <xf numFmtId="4" fontId="0" fillId="0" borderId="46" xfId="0" applyNumberFormat="1" applyBorder="1" applyAlignment="1">
      <alignment horizontal="center"/>
    </xf>
    <xf numFmtId="4" fontId="0" fillId="0" borderId="47" xfId="0" applyNumberFormat="1" applyBorder="1" applyAlignment="1">
      <alignment horizontal="center"/>
    </xf>
    <xf numFmtId="166" fontId="0" fillId="0" borderId="46" xfId="0" applyNumberFormat="1" applyBorder="1" applyAlignment="1">
      <alignment horizontal="center"/>
    </xf>
    <xf numFmtId="166" fontId="0" fillId="0" borderId="47" xfId="0" applyNumberFormat="1" applyBorder="1" applyAlignment="1">
      <alignment horizontal="center"/>
    </xf>
    <xf numFmtId="166" fontId="0" fillId="0" borderId="44" xfId="0" applyNumberFormat="1" applyBorder="1" applyAlignment="1">
      <alignment horizontal="right" indent="2"/>
    </xf>
    <xf numFmtId="166" fontId="0" fillId="0" borderId="43" xfId="0" applyNumberFormat="1" applyBorder="1" applyAlignment="1">
      <alignment horizontal="right" indent="2"/>
    </xf>
    <xf numFmtId="166" fontId="0" fillId="0" borderId="42" xfId="0" applyNumberFormat="1" applyBorder="1" applyAlignment="1">
      <alignment horizontal="right" indent="3"/>
    </xf>
    <xf numFmtId="166" fontId="0" fillId="0" borderId="43" xfId="0" applyNumberFormat="1" applyBorder="1" applyAlignment="1">
      <alignment horizontal="right" indent="3"/>
    </xf>
    <xf numFmtId="166" fontId="0" fillId="0" borderId="45" xfId="0" applyNumberFormat="1" applyBorder="1" applyAlignment="1">
      <alignment horizontal="right" indent="2"/>
    </xf>
    <xf numFmtId="2" fontId="0" fillId="0" borderId="25" xfId="0" applyNumberFormat="1" applyFill="1" applyBorder="1" applyAlignment="1">
      <alignment horizontal="right" indent="3"/>
    </xf>
    <xf numFmtId="2" fontId="0" fillId="0" borderId="29" xfId="0" applyNumberFormat="1" applyFill="1" applyBorder="1" applyAlignment="1">
      <alignment horizontal="right" indent="3"/>
    </xf>
    <xf numFmtId="166" fontId="0" fillId="0" borderId="44" xfId="0" applyNumberFormat="1" applyFill="1" applyBorder="1" applyAlignment="1">
      <alignment horizontal="right" indent="2"/>
    </xf>
    <xf numFmtId="166" fontId="0" fillId="0" borderId="45" xfId="0" applyNumberFormat="1" applyFill="1" applyBorder="1" applyAlignment="1">
      <alignment horizontal="right" indent="2"/>
    </xf>
    <xf numFmtId="4" fontId="1" fillId="0" borderId="46" xfId="0" quotePrefix="1" applyNumberFormat="1" applyFont="1" applyBorder="1" applyAlignment="1">
      <alignment horizontal="center"/>
    </xf>
    <xf numFmtId="4" fontId="0" fillId="0" borderId="9" xfId="0" applyNumberFormat="1" applyBorder="1" applyAlignment="1">
      <alignment horizontal="center"/>
    </xf>
    <xf numFmtId="0" fontId="4" fillId="0" borderId="0" xfId="0" applyFont="1" applyAlignment="1">
      <alignment horizontal="left" wrapText="1"/>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50"/>
  <sheetViews>
    <sheetView zoomScaleNormal="100" workbookViewId="0">
      <selection activeCell="A2" sqref="A2:I2"/>
    </sheetView>
  </sheetViews>
  <sheetFormatPr defaultRowHeight="12.75" x14ac:dyDescent="0.2"/>
  <cols>
    <col min="1" max="1" width="24.5703125" customWidth="1"/>
    <col min="2" max="2" width="7.5703125" customWidth="1"/>
    <col min="3" max="3" width="11.7109375" bestFit="1" customWidth="1"/>
    <col min="4" max="4" width="6.7109375" customWidth="1"/>
    <col min="5" max="5" width="7.5703125" bestFit="1" customWidth="1"/>
    <col min="6" max="6" width="6.7109375" style="2" customWidth="1"/>
    <col min="7" max="7" width="7.5703125" bestFit="1" customWidth="1"/>
    <col min="8" max="8" width="7.28515625" customWidth="1"/>
    <col min="9" max="9" width="8" customWidth="1"/>
  </cols>
  <sheetData>
    <row r="2" spans="1:9" ht="15.75" x14ac:dyDescent="0.25">
      <c r="A2" s="82" t="s">
        <v>33</v>
      </c>
      <c r="B2" s="82"/>
      <c r="C2" s="82"/>
      <c r="D2" s="82"/>
      <c r="E2" s="82"/>
      <c r="F2" s="82"/>
      <c r="G2" s="82"/>
      <c r="H2" s="82"/>
      <c r="I2" s="82"/>
    </row>
    <row r="3" spans="1:9" ht="15.75" x14ac:dyDescent="0.25">
      <c r="A3" s="82" t="s">
        <v>40</v>
      </c>
      <c r="B3" s="82"/>
      <c r="C3" s="82"/>
      <c r="D3" s="82"/>
      <c r="E3" s="82"/>
      <c r="F3" s="82"/>
      <c r="G3" s="82"/>
      <c r="H3" s="82"/>
      <c r="I3" s="82"/>
    </row>
    <row r="4" spans="1:9" ht="13.5" thickBot="1" x14ac:dyDescent="0.25"/>
    <row r="5" spans="1:9" ht="13.5" thickTop="1" x14ac:dyDescent="0.2">
      <c r="A5" s="3"/>
      <c r="B5" s="87" t="s">
        <v>0</v>
      </c>
      <c r="C5" s="92"/>
      <c r="D5" s="93" t="s">
        <v>42</v>
      </c>
      <c r="E5" s="92"/>
      <c r="F5" s="87" t="s">
        <v>2</v>
      </c>
      <c r="G5" s="92"/>
      <c r="H5" s="87" t="s">
        <v>35</v>
      </c>
      <c r="I5" s="88"/>
    </row>
    <row r="6" spans="1:9" x14ac:dyDescent="0.2">
      <c r="A6" s="4"/>
      <c r="B6" s="5" t="s">
        <v>66</v>
      </c>
      <c r="C6" s="6" t="s">
        <v>1</v>
      </c>
      <c r="D6" s="5" t="s">
        <v>66</v>
      </c>
      <c r="E6" s="6" t="s">
        <v>1</v>
      </c>
      <c r="F6" s="7" t="s">
        <v>66</v>
      </c>
      <c r="G6" s="6" t="s">
        <v>1</v>
      </c>
      <c r="H6" s="5" t="s">
        <v>66</v>
      </c>
      <c r="I6" s="8" t="s">
        <v>1</v>
      </c>
    </row>
    <row r="7" spans="1:9" x14ac:dyDescent="0.2">
      <c r="A7" s="9" t="s">
        <v>3</v>
      </c>
      <c r="B7" s="10"/>
      <c r="C7" s="10"/>
      <c r="D7" s="10"/>
      <c r="E7" s="10"/>
      <c r="F7" s="11"/>
      <c r="G7" s="10"/>
      <c r="H7" s="10"/>
      <c r="I7" s="12"/>
    </row>
    <row r="8" spans="1:9" x14ac:dyDescent="0.2">
      <c r="A8" s="32" t="s">
        <v>4</v>
      </c>
      <c r="B8" s="21">
        <v>1138</v>
      </c>
      <c r="C8" s="16">
        <f>B8/B10</f>
        <v>0.41261783901377808</v>
      </c>
      <c r="D8" s="21">
        <v>880</v>
      </c>
      <c r="E8" s="16">
        <f>D8/D10</f>
        <v>0.44377206253151791</v>
      </c>
      <c r="F8" s="22">
        <v>9</v>
      </c>
      <c r="G8" s="16">
        <f>F8/F10</f>
        <v>0.45</v>
      </c>
      <c r="H8" s="21">
        <f>B8+D8+F8</f>
        <v>2027</v>
      </c>
      <c r="I8" s="23">
        <f>H8/H10</f>
        <v>0.42575089266960725</v>
      </c>
    </row>
    <row r="9" spans="1:9" x14ac:dyDescent="0.2">
      <c r="A9" s="33" t="s">
        <v>5</v>
      </c>
      <c r="B9" s="24">
        <v>1620</v>
      </c>
      <c r="C9" s="17">
        <f>B9/B10</f>
        <v>0.58738216098622187</v>
      </c>
      <c r="D9" s="24">
        <v>1103</v>
      </c>
      <c r="E9" s="17">
        <f>D9/D10</f>
        <v>0.55622793746848209</v>
      </c>
      <c r="F9" s="1">
        <v>11</v>
      </c>
      <c r="G9" s="17">
        <f>F9/F10</f>
        <v>0.55000000000000004</v>
      </c>
      <c r="H9" s="24">
        <f>B9+D9+F9</f>
        <v>2734</v>
      </c>
      <c r="I9" s="25">
        <f>H9/H10</f>
        <v>0.57424910733039281</v>
      </c>
    </row>
    <row r="10" spans="1:9" x14ac:dyDescent="0.2">
      <c r="A10" s="34" t="s">
        <v>6</v>
      </c>
      <c r="B10" s="26">
        <f t="shared" ref="B10:G10" si="0">SUM(B8:B9)</f>
        <v>2758</v>
      </c>
      <c r="C10" s="18">
        <f t="shared" si="0"/>
        <v>1</v>
      </c>
      <c r="D10" s="26">
        <f t="shared" si="0"/>
        <v>1983</v>
      </c>
      <c r="E10" s="18">
        <f t="shared" si="0"/>
        <v>1</v>
      </c>
      <c r="F10" s="27">
        <f t="shared" si="0"/>
        <v>20</v>
      </c>
      <c r="G10" s="18">
        <f t="shared" si="0"/>
        <v>1</v>
      </c>
      <c r="H10" s="26">
        <f>B10+D10+F10</f>
        <v>4761</v>
      </c>
      <c r="I10" s="28">
        <f>SUM(I8:I9)</f>
        <v>1</v>
      </c>
    </row>
    <row r="11" spans="1:9" x14ac:dyDescent="0.2">
      <c r="A11" s="9" t="s">
        <v>7</v>
      </c>
      <c r="B11" s="19"/>
      <c r="C11" s="19"/>
      <c r="D11" s="19"/>
      <c r="E11" s="19"/>
      <c r="F11" s="19"/>
      <c r="G11" s="19"/>
      <c r="H11" s="19"/>
      <c r="I11" s="29"/>
    </row>
    <row r="12" spans="1:9" x14ac:dyDescent="0.2">
      <c r="A12" s="32" t="s">
        <v>8</v>
      </c>
      <c r="B12" s="22">
        <v>24</v>
      </c>
      <c r="C12" s="16">
        <f>B12/B19</f>
        <v>8.7019579405366206E-3</v>
      </c>
      <c r="D12" s="22">
        <v>290</v>
      </c>
      <c r="E12" s="16">
        <f>D12/D19</f>
        <v>0.14624306606152296</v>
      </c>
      <c r="F12" s="22">
        <v>1</v>
      </c>
      <c r="G12" s="16">
        <f>F12/F19</f>
        <v>0.05</v>
      </c>
      <c r="H12" s="21">
        <f>B12+D12+F12</f>
        <v>315</v>
      </c>
      <c r="I12" s="23">
        <f>H12/H19</f>
        <v>6.6162570888468802E-2</v>
      </c>
    </row>
    <row r="13" spans="1:9" x14ac:dyDescent="0.2">
      <c r="A13" s="33" t="s">
        <v>9</v>
      </c>
      <c r="B13" s="1">
        <v>281</v>
      </c>
      <c r="C13" s="17">
        <f>B13/B19</f>
        <v>0.10188542422044961</v>
      </c>
      <c r="D13" s="1">
        <v>128</v>
      </c>
      <c r="E13" s="17">
        <f>D13/D19</f>
        <v>6.4548663640948065E-2</v>
      </c>
      <c r="F13" s="1">
        <v>3</v>
      </c>
      <c r="G13" s="17">
        <f>F13/F19</f>
        <v>0.15</v>
      </c>
      <c r="H13" s="24">
        <f t="shared" ref="H13:H18" si="1">B13+D13+F13</f>
        <v>412</v>
      </c>
      <c r="I13" s="25">
        <f>H13/H19</f>
        <v>8.6536441923965549E-2</v>
      </c>
    </row>
    <row r="14" spans="1:9" x14ac:dyDescent="0.2">
      <c r="A14" s="33" t="s">
        <v>44</v>
      </c>
      <c r="B14" s="1">
        <v>17</v>
      </c>
      <c r="C14" s="17">
        <f>B14/B19</f>
        <v>6.163886874546773E-3</v>
      </c>
      <c r="D14" s="1">
        <v>6</v>
      </c>
      <c r="E14" s="17">
        <f>D14/D19</f>
        <v>3.0257186081694403E-3</v>
      </c>
      <c r="F14" s="1">
        <v>0</v>
      </c>
      <c r="G14" s="17">
        <f>F14/F19</f>
        <v>0</v>
      </c>
      <c r="H14" s="24">
        <f t="shared" si="1"/>
        <v>23</v>
      </c>
      <c r="I14" s="25">
        <f>H14/H19</f>
        <v>4.830917874396135E-3</v>
      </c>
    </row>
    <row r="15" spans="1:9" x14ac:dyDescent="0.2">
      <c r="A15" s="33" t="s">
        <v>10</v>
      </c>
      <c r="B15" s="1">
        <v>80</v>
      </c>
      <c r="C15" s="17">
        <f>B15/B19</f>
        <v>2.9006526468455404E-2</v>
      </c>
      <c r="D15" s="1">
        <v>49</v>
      </c>
      <c r="E15" s="17">
        <f>D15/D19</f>
        <v>2.4710035300050427E-2</v>
      </c>
      <c r="F15" s="1">
        <v>0</v>
      </c>
      <c r="G15" s="17">
        <f>F15/F19</f>
        <v>0</v>
      </c>
      <c r="H15" s="24">
        <f t="shared" si="1"/>
        <v>129</v>
      </c>
      <c r="I15" s="25">
        <f>H15/H19</f>
        <v>2.7095148078134845E-2</v>
      </c>
    </row>
    <row r="16" spans="1:9" x14ac:dyDescent="0.2">
      <c r="A16" s="33" t="s">
        <v>11</v>
      </c>
      <c r="B16" s="1">
        <v>67</v>
      </c>
      <c r="C16" s="17">
        <f>B16/B19</f>
        <v>2.4292965917331398E-2</v>
      </c>
      <c r="D16" s="1">
        <v>29</v>
      </c>
      <c r="E16" s="17">
        <f>D16/D19</f>
        <v>1.4624306606152295E-2</v>
      </c>
      <c r="F16" s="1">
        <v>0</v>
      </c>
      <c r="G16" s="17">
        <f>F16/F19</f>
        <v>0</v>
      </c>
      <c r="H16" s="24">
        <f t="shared" si="1"/>
        <v>96</v>
      </c>
      <c r="I16" s="25">
        <f>H16/H19</f>
        <v>2.0163831127914304E-2</v>
      </c>
    </row>
    <row r="17" spans="1:10" x14ac:dyDescent="0.2">
      <c r="A17" s="33" t="s">
        <v>12</v>
      </c>
      <c r="B17" s="24">
        <v>2128</v>
      </c>
      <c r="C17" s="17">
        <f>B17/B19</f>
        <v>0.77157360406091369</v>
      </c>
      <c r="D17" s="24">
        <v>1401</v>
      </c>
      <c r="E17" s="17">
        <f>D17/D19</f>
        <v>0.70650529500756432</v>
      </c>
      <c r="F17" s="1">
        <v>16</v>
      </c>
      <c r="G17" s="17">
        <f>F17/F19</f>
        <v>0.8</v>
      </c>
      <c r="H17" s="24">
        <f t="shared" si="1"/>
        <v>3545</v>
      </c>
      <c r="I17" s="25">
        <f>H17/H19</f>
        <v>0.74459147237975221</v>
      </c>
    </row>
    <row r="18" spans="1:10" x14ac:dyDescent="0.2">
      <c r="A18" s="33" t="s">
        <v>13</v>
      </c>
      <c r="B18" s="1">
        <v>161</v>
      </c>
      <c r="C18" s="17">
        <f>B18/B19</f>
        <v>5.8375634517766499E-2</v>
      </c>
      <c r="D18" s="1">
        <v>80</v>
      </c>
      <c r="E18" s="17">
        <f>D18/D19</f>
        <v>4.0342914775592535E-2</v>
      </c>
      <c r="F18" s="1">
        <v>0</v>
      </c>
      <c r="G18" s="17">
        <f>F18/F19</f>
        <v>0</v>
      </c>
      <c r="H18" s="24">
        <f t="shared" si="1"/>
        <v>241</v>
      </c>
      <c r="I18" s="25">
        <f>H18/H19</f>
        <v>5.0619617727368199E-2</v>
      </c>
    </row>
    <row r="19" spans="1:10" x14ac:dyDescent="0.2">
      <c r="A19" s="34" t="s">
        <v>6</v>
      </c>
      <c r="B19" s="26">
        <f t="shared" ref="B19:I19" si="2">SUM(B12:B18)</f>
        <v>2758</v>
      </c>
      <c r="C19" s="18">
        <f t="shared" si="2"/>
        <v>1</v>
      </c>
      <c r="D19" s="26">
        <f t="shared" si="2"/>
        <v>1983</v>
      </c>
      <c r="E19" s="18">
        <f t="shared" si="2"/>
        <v>1</v>
      </c>
      <c r="F19" s="27">
        <f t="shared" si="2"/>
        <v>20</v>
      </c>
      <c r="G19" s="18">
        <f t="shared" si="2"/>
        <v>1</v>
      </c>
      <c r="H19" s="26">
        <f t="shared" si="2"/>
        <v>4761</v>
      </c>
      <c r="I19" s="28">
        <f t="shared" si="2"/>
        <v>1</v>
      </c>
    </row>
    <row r="20" spans="1:10" x14ac:dyDescent="0.2">
      <c r="A20" s="9" t="s">
        <v>14</v>
      </c>
      <c r="B20" s="19"/>
      <c r="C20" s="19"/>
      <c r="D20" s="19"/>
      <c r="E20" s="19"/>
      <c r="F20" s="19"/>
      <c r="G20" s="19"/>
      <c r="H20" s="19"/>
      <c r="I20" s="29"/>
    </row>
    <row r="21" spans="1:10" x14ac:dyDescent="0.2">
      <c r="A21" s="32" t="s">
        <v>15</v>
      </c>
      <c r="B21" s="22">
        <v>8</v>
      </c>
      <c r="C21" s="16">
        <f t="shared" ref="C21:C30" si="3">B21/$B$31</f>
        <v>2.9006526468455403E-3</v>
      </c>
      <c r="D21" s="22">
        <v>0</v>
      </c>
      <c r="E21" s="16">
        <f>D21/D31</f>
        <v>0</v>
      </c>
      <c r="F21" s="22">
        <v>0</v>
      </c>
      <c r="G21" s="16">
        <f>F21/F31</f>
        <v>0</v>
      </c>
      <c r="H21" s="22">
        <f>B21+D21+F21</f>
        <v>8</v>
      </c>
      <c r="I21" s="23">
        <f>H21/H31</f>
        <v>1.6803192606595252E-3</v>
      </c>
    </row>
    <row r="22" spans="1:10" x14ac:dyDescent="0.2">
      <c r="A22" s="33" t="s">
        <v>16</v>
      </c>
      <c r="B22" s="1">
        <v>366</v>
      </c>
      <c r="C22" s="16">
        <f t="shared" si="3"/>
        <v>0.13270485859318346</v>
      </c>
      <c r="D22" s="1">
        <v>0</v>
      </c>
      <c r="E22" s="17">
        <f>D22/D31</f>
        <v>0</v>
      </c>
      <c r="F22" s="1">
        <v>0</v>
      </c>
      <c r="G22" s="17">
        <f>F22/F31</f>
        <v>0</v>
      </c>
      <c r="H22" s="1">
        <f>B22+D22+F22</f>
        <v>366</v>
      </c>
      <c r="I22" s="25">
        <f>H22/H31</f>
        <v>7.6874606175173277E-2</v>
      </c>
    </row>
    <row r="23" spans="1:10" x14ac:dyDescent="0.2">
      <c r="A23" s="33" t="s">
        <v>17</v>
      </c>
      <c r="B23" s="1">
        <v>533</v>
      </c>
      <c r="C23" s="16">
        <f t="shared" si="3"/>
        <v>0.19325598259608412</v>
      </c>
      <c r="D23" s="1">
        <v>31</v>
      </c>
      <c r="E23" s="17">
        <f>D23/D31</f>
        <v>1.5632879475542108E-2</v>
      </c>
      <c r="F23" s="1">
        <v>0</v>
      </c>
      <c r="G23" s="17">
        <f>F23/F31</f>
        <v>0</v>
      </c>
      <c r="H23" s="22">
        <f t="shared" ref="H23:H31" si="4">B23+D23+F23</f>
        <v>564</v>
      </c>
      <c r="I23" s="25">
        <f>H23/H31</f>
        <v>0.11846250787649654</v>
      </c>
    </row>
    <row r="24" spans="1:10" x14ac:dyDescent="0.2">
      <c r="A24" s="33" t="s">
        <v>18</v>
      </c>
      <c r="B24" s="1">
        <v>526</v>
      </c>
      <c r="C24" s="16">
        <f t="shared" si="3"/>
        <v>0.19071791153009426</v>
      </c>
      <c r="D24" s="1">
        <v>508</v>
      </c>
      <c r="E24" s="17">
        <f>D24/D31</f>
        <v>0.25617750882501261</v>
      </c>
      <c r="F24" s="1">
        <v>0</v>
      </c>
      <c r="G24" s="17">
        <f>F24/F31</f>
        <v>0</v>
      </c>
      <c r="H24" s="22">
        <f t="shared" si="4"/>
        <v>1034</v>
      </c>
      <c r="I24" s="25">
        <f>H24/H31</f>
        <v>0.21718126444024366</v>
      </c>
    </row>
    <row r="25" spans="1:10" x14ac:dyDescent="0.2">
      <c r="A25" s="33" t="s">
        <v>19</v>
      </c>
      <c r="B25" s="1">
        <v>462</v>
      </c>
      <c r="C25" s="16">
        <f t="shared" si="3"/>
        <v>0.16751269035532995</v>
      </c>
      <c r="D25" s="1">
        <v>529</v>
      </c>
      <c r="E25" s="17">
        <f>D25/D31</f>
        <v>0.26676752395360565</v>
      </c>
      <c r="F25" s="1">
        <v>1</v>
      </c>
      <c r="G25" s="17">
        <f>F25/F31</f>
        <v>0.05</v>
      </c>
      <c r="H25" s="22">
        <f t="shared" si="4"/>
        <v>992</v>
      </c>
      <c r="I25" s="25">
        <f>H25/H31</f>
        <v>0.20835958832178114</v>
      </c>
    </row>
    <row r="26" spans="1:10" x14ac:dyDescent="0.2">
      <c r="A26" s="33" t="s">
        <v>20</v>
      </c>
      <c r="B26" s="1">
        <v>269</v>
      </c>
      <c r="C26" s="16">
        <f t="shared" si="3"/>
        <v>9.753444525018129E-2</v>
      </c>
      <c r="D26" s="1">
        <v>269</v>
      </c>
      <c r="E26" s="17">
        <f>D26/D31</f>
        <v>0.1356530509329299</v>
      </c>
      <c r="F26" s="1">
        <v>1</v>
      </c>
      <c r="G26" s="17">
        <f>F26/F31</f>
        <v>0.05</v>
      </c>
      <c r="H26" s="22">
        <f t="shared" si="4"/>
        <v>539</v>
      </c>
      <c r="I26" s="25">
        <f>H26/H31</f>
        <v>0.11321151018693552</v>
      </c>
    </row>
    <row r="27" spans="1:10" x14ac:dyDescent="0.2">
      <c r="A27" s="33" t="s">
        <v>21</v>
      </c>
      <c r="B27" s="1">
        <v>204</v>
      </c>
      <c r="C27" s="16">
        <f t="shared" si="3"/>
        <v>7.396664249456128E-2</v>
      </c>
      <c r="D27" s="1">
        <v>231</v>
      </c>
      <c r="E27" s="17">
        <f>D27/D31</f>
        <v>0.11649016641452345</v>
      </c>
      <c r="F27" s="1">
        <v>2</v>
      </c>
      <c r="G27" s="17">
        <f>F27/F31</f>
        <v>0.1</v>
      </c>
      <c r="H27" s="22">
        <f t="shared" si="4"/>
        <v>437</v>
      </c>
      <c r="I27" s="25">
        <f>H27/H31</f>
        <v>9.1787439613526575E-2</v>
      </c>
    </row>
    <row r="28" spans="1:10" x14ac:dyDescent="0.2">
      <c r="A28" s="33" t="s">
        <v>22</v>
      </c>
      <c r="B28" s="1">
        <v>286</v>
      </c>
      <c r="C28" s="16">
        <f t="shared" si="3"/>
        <v>0.10369833212472807</v>
      </c>
      <c r="D28" s="1">
        <v>256</v>
      </c>
      <c r="E28" s="17">
        <f>D28/D31</f>
        <v>0.12909732728189613</v>
      </c>
      <c r="F28" s="1">
        <v>3</v>
      </c>
      <c r="G28" s="17">
        <f>F28/F31</f>
        <v>0.15</v>
      </c>
      <c r="H28" s="22">
        <f t="shared" si="4"/>
        <v>545</v>
      </c>
      <c r="I28" s="25">
        <f>H28/H31</f>
        <v>0.11447174963243016</v>
      </c>
    </row>
    <row r="29" spans="1:10" x14ac:dyDescent="0.2">
      <c r="A29" s="33" t="s">
        <v>23</v>
      </c>
      <c r="B29" s="1">
        <v>101</v>
      </c>
      <c r="C29" s="16">
        <f t="shared" si="3"/>
        <v>3.6620739666424942E-2</v>
      </c>
      <c r="D29" s="1">
        <v>142</v>
      </c>
      <c r="E29" s="17">
        <f>D29/D31</f>
        <v>7.1608673726676758E-2</v>
      </c>
      <c r="F29" s="1">
        <v>12</v>
      </c>
      <c r="G29" s="17">
        <f>F29/F31</f>
        <v>0.6</v>
      </c>
      <c r="H29" s="22">
        <f t="shared" si="4"/>
        <v>255</v>
      </c>
      <c r="I29" s="25">
        <f>H29/H31</f>
        <v>5.3560176433522372E-2</v>
      </c>
    </row>
    <row r="30" spans="1:10" x14ac:dyDescent="0.2">
      <c r="A30" s="33" t="s">
        <v>24</v>
      </c>
      <c r="B30" s="1">
        <v>3</v>
      </c>
      <c r="C30" s="16">
        <f t="shared" si="3"/>
        <v>1.0877447425670776E-3</v>
      </c>
      <c r="D30" s="1">
        <v>17</v>
      </c>
      <c r="E30" s="17">
        <f>D30/D31</f>
        <v>8.5728693898134145E-3</v>
      </c>
      <c r="F30" s="1">
        <v>1</v>
      </c>
      <c r="G30" s="17">
        <f>F30/F31</f>
        <v>0.05</v>
      </c>
      <c r="H30" s="22">
        <f t="shared" si="4"/>
        <v>21</v>
      </c>
      <c r="I30" s="25">
        <f>H30/H31</f>
        <v>4.4108380592312538E-3</v>
      </c>
    </row>
    <row r="31" spans="1:10" x14ac:dyDescent="0.2">
      <c r="A31" s="34" t="s">
        <v>6</v>
      </c>
      <c r="B31" s="26">
        <f t="shared" ref="B31:G31" si="5">SUM(B21:B30)</f>
        <v>2758</v>
      </c>
      <c r="C31" s="38">
        <f t="shared" si="5"/>
        <v>1.0000000000000002</v>
      </c>
      <c r="D31" s="26">
        <f>SUM(D21:D30)</f>
        <v>1983</v>
      </c>
      <c r="E31" s="38">
        <f t="shared" si="5"/>
        <v>1</v>
      </c>
      <c r="F31" s="26">
        <f t="shared" si="5"/>
        <v>20</v>
      </c>
      <c r="G31" s="18">
        <f t="shared" si="5"/>
        <v>1</v>
      </c>
      <c r="H31" s="21">
        <f t="shared" si="4"/>
        <v>4761</v>
      </c>
      <c r="I31" s="28">
        <f>SUM(I21:I30)</f>
        <v>1</v>
      </c>
      <c r="J31" s="20"/>
    </row>
    <row r="32" spans="1:10" x14ac:dyDescent="0.2">
      <c r="A32" s="9" t="s">
        <v>25</v>
      </c>
      <c r="B32" s="10"/>
      <c r="C32" s="10"/>
      <c r="D32" s="10"/>
      <c r="E32" s="10"/>
      <c r="F32" s="11"/>
      <c r="G32" s="10"/>
      <c r="H32" s="10"/>
      <c r="I32" s="12"/>
    </row>
    <row r="33" spans="1:9" x14ac:dyDescent="0.2">
      <c r="A33" s="32" t="s">
        <v>26</v>
      </c>
      <c r="B33" s="85">
        <v>28.207899999999999</v>
      </c>
      <c r="C33" s="86"/>
      <c r="D33" s="85">
        <v>32.699599999999997</v>
      </c>
      <c r="E33" s="86"/>
      <c r="F33" s="85">
        <v>49.929000000000002</v>
      </c>
      <c r="G33" s="86"/>
      <c r="H33" s="85">
        <v>30.17</v>
      </c>
      <c r="I33" s="89"/>
    </row>
    <row r="34" spans="1:9" x14ac:dyDescent="0.2">
      <c r="A34" s="35" t="s">
        <v>27</v>
      </c>
      <c r="B34" s="83">
        <v>9.4573099999999997</v>
      </c>
      <c r="C34" s="84"/>
      <c r="D34" s="83">
        <v>10.36862</v>
      </c>
      <c r="E34" s="84"/>
      <c r="F34" s="83">
        <v>11.55505</v>
      </c>
      <c r="G34" s="84"/>
      <c r="H34" s="83">
        <v>10.18033</v>
      </c>
      <c r="I34" s="90"/>
    </row>
    <row r="35" spans="1:9" x14ac:dyDescent="0.2">
      <c r="A35" s="9" t="s">
        <v>39</v>
      </c>
      <c r="B35" s="10"/>
      <c r="C35" s="10"/>
      <c r="D35" s="10"/>
      <c r="E35" s="10"/>
      <c r="F35" s="11"/>
      <c r="G35" s="10"/>
      <c r="H35" s="10"/>
      <c r="I35" s="12"/>
    </row>
    <row r="36" spans="1:9" x14ac:dyDescent="0.2">
      <c r="A36" s="33" t="s">
        <v>36</v>
      </c>
      <c r="B36" s="1">
        <v>2495</v>
      </c>
      <c r="C36" s="17">
        <f>B36/B39</f>
        <v>0.90464104423495284</v>
      </c>
      <c r="D36" s="1">
        <v>1531</v>
      </c>
      <c r="E36" s="17">
        <f>D36/D39</f>
        <v>0.77206253151790216</v>
      </c>
      <c r="F36" s="1">
        <v>19</v>
      </c>
      <c r="G36" s="17">
        <f>F36/F39</f>
        <v>0.95</v>
      </c>
      <c r="H36" s="24">
        <f>B36+D36+F36</f>
        <v>4045</v>
      </c>
      <c r="I36" s="25">
        <f>H36/H39</f>
        <v>0.84961142617097252</v>
      </c>
    </row>
    <row r="37" spans="1:9" x14ac:dyDescent="0.2">
      <c r="A37" s="33" t="s">
        <v>37</v>
      </c>
      <c r="B37" s="24">
        <v>16</v>
      </c>
      <c r="C37" s="17">
        <f>B37/B39</f>
        <v>5.8013052936910807E-3</v>
      </c>
      <c r="D37" s="24">
        <v>241</v>
      </c>
      <c r="E37" s="17">
        <f>D37/D39</f>
        <v>0.12153303076147251</v>
      </c>
      <c r="F37" s="1">
        <v>1</v>
      </c>
      <c r="G37" s="17">
        <f>F37/F39</f>
        <v>0.05</v>
      </c>
      <c r="H37" s="24">
        <f>B37+D37+F37</f>
        <v>258</v>
      </c>
      <c r="I37" s="25">
        <f>H37/H39</f>
        <v>5.4190296156269691E-2</v>
      </c>
    </row>
    <row r="38" spans="1:9" x14ac:dyDescent="0.2">
      <c r="A38" s="33" t="s">
        <v>38</v>
      </c>
      <c r="B38" s="1">
        <v>247</v>
      </c>
      <c r="C38" s="17">
        <f>B38/B39</f>
        <v>8.9557650471356054E-2</v>
      </c>
      <c r="D38" s="1">
        <v>211</v>
      </c>
      <c r="E38" s="17">
        <f>D38/D39</f>
        <v>0.10640443772062531</v>
      </c>
      <c r="F38" s="1">
        <v>0</v>
      </c>
      <c r="G38" s="17">
        <f>F38/F39</f>
        <v>0</v>
      </c>
      <c r="H38" s="24">
        <f>B38+D38+F38</f>
        <v>458</v>
      </c>
      <c r="I38" s="25">
        <f>H38/H39</f>
        <v>9.619827767275782E-2</v>
      </c>
    </row>
    <row r="39" spans="1:9" x14ac:dyDescent="0.2">
      <c r="A39" s="34" t="s">
        <v>6</v>
      </c>
      <c r="B39" s="26">
        <f t="shared" ref="B39:I39" si="6">SUM(B36:B38)</f>
        <v>2758</v>
      </c>
      <c r="C39" s="18">
        <f t="shared" si="6"/>
        <v>1</v>
      </c>
      <c r="D39" s="26">
        <f t="shared" si="6"/>
        <v>1983</v>
      </c>
      <c r="E39" s="18">
        <f t="shared" si="6"/>
        <v>1</v>
      </c>
      <c r="F39" s="27">
        <f t="shared" si="6"/>
        <v>20</v>
      </c>
      <c r="G39" s="18">
        <f t="shared" si="6"/>
        <v>1</v>
      </c>
      <c r="H39" s="26">
        <f t="shared" si="6"/>
        <v>4761</v>
      </c>
      <c r="I39" s="28">
        <f t="shared" si="6"/>
        <v>1</v>
      </c>
    </row>
    <row r="40" spans="1:9" x14ac:dyDescent="0.2">
      <c r="A40" s="9" t="s">
        <v>28</v>
      </c>
      <c r="B40" s="10"/>
      <c r="C40" s="10"/>
      <c r="D40" s="10"/>
      <c r="E40" s="10"/>
      <c r="F40" s="11"/>
      <c r="G40" s="10"/>
      <c r="H40" s="10"/>
      <c r="I40" s="12"/>
    </row>
    <row r="41" spans="1:9" x14ac:dyDescent="0.2">
      <c r="A41" s="32" t="s">
        <v>29</v>
      </c>
      <c r="B41" s="21">
        <v>1643</v>
      </c>
      <c r="C41" s="30">
        <f>B41/B43</f>
        <v>0.59572153734590283</v>
      </c>
      <c r="D41" s="22">
        <v>524</v>
      </c>
      <c r="E41" s="30">
        <f>D41/D43</f>
        <v>0.26424609178013109</v>
      </c>
      <c r="F41" s="22">
        <v>0</v>
      </c>
      <c r="G41" s="30">
        <f>F41/F43</f>
        <v>0</v>
      </c>
      <c r="H41" s="21">
        <f>B41+D41+F41</f>
        <v>2167</v>
      </c>
      <c r="I41" s="23">
        <f>H41/H43</f>
        <v>0.45515647973114892</v>
      </c>
    </row>
    <row r="42" spans="1:9" x14ac:dyDescent="0.2">
      <c r="A42" s="33" t="s">
        <v>30</v>
      </c>
      <c r="B42" s="24">
        <v>1115</v>
      </c>
      <c r="C42" s="17">
        <f>B42/B43</f>
        <v>0.40427846265409717</v>
      </c>
      <c r="D42" s="24">
        <v>1459</v>
      </c>
      <c r="E42" s="17">
        <f>D42/D43</f>
        <v>0.73575390821986886</v>
      </c>
      <c r="F42" s="1">
        <v>20</v>
      </c>
      <c r="G42" s="17">
        <f>F42/F43</f>
        <v>1</v>
      </c>
      <c r="H42" s="21">
        <f>B42+D42+F42</f>
        <v>2594</v>
      </c>
      <c r="I42" s="25">
        <f>H42/H43</f>
        <v>0.54484352026885108</v>
      </c>
    </row>
    <row r="43" spans="1:9" x14ac:dyDescent="0.2">
      <c r="A43" s="34" t="s">
        <v>6</v>
      </c>
      <c r="B43" s="26">
        <f t="shared" ref="B43:G43" si="7">SUM(B41:B42)</f>
        <v>2758</v>
      </c>
      <c r="C43" s="31">
        <f t="shared" si="7"/>
        <v>1</v>
      </c>
      <c r="D43" s="26">
        <f t="shared" si="7"/>
        <v>1983</v>
      </c>
      <c r="E43" s="31">
        <f t="shared" si="7"/>
        <v>1</v>
      </c>
      <c r="F43" s="26">
        <f t="shared" si="7"/>
        <v>20</v>
      </c>
      <c r="G43" s="31">
        <f t="shared" si="7"/>
        <v>1</v>
      </c>
      <c r="H43" s="21">
        <f>B43+D43+F43</f>
        <v>4761</v>
      </c>
      <c r="I43" s="28">
        <f>SUM(I41:I42)</f>
        <v>1</v>
      </c>
    </row>
    <row r="44" spans="1:9" x14ac:dyDescent="0.2">
      <c r="A44" s="36" t="s">
        <v>32</v>
      </c>
      <c r="B44" s="13"/>
      <c r="C44" s="13"/>
      <c r="D44" s="13"/>
      <c r="E44" s="13"/>
      <c r="F44" s="14"/>
      <c r="G44" s="13"/>
      <c r="H44" s="13"/>
      <c r="I44" s="15"/>
    </row>
    <row r="45" spans="1:9" ht="13.5" thickBot="1" x14ac:dyDescent="0.25">
      <c r="A45" s="37" t="s">
        <v>31</v>
      </c>
      <c r="B45" s="96">
        <v>2032.73</v>
      </c>
      <c r="C45" s="97"/>
      <c r="D45" s="94">
        <v>1088.75</v>
      </c>
      <c r="E45" s="98"/>
      <c r="F45" s="96">
        <v>7</v>
      </c>
      <c r="G45" s="97"/>
      <c r="H45" s="94">
        <f>B45+D45+F45</f>
        <v>3128.48</v>
      </c>
      <c r="I45" s="95"/>
    </row>
    <row r="46" spans="1:9" ht="15" customHeight="1" thickTop="1" x14ac:dyDescent="0.2"/>
    <row r="47" spans="1:9" ht="15" customHeight="1" x14ac:dyDescent="0.2">
      <c r="A47" s="79" t="s">
        <v>72</v>
      </c>
      <c r="B47" s="79"/>
      <c r="C47" s="79"/>
      <c r="D47" s="79"/>
      <c r="E47" s="79"/>
      <c r="F47" s="80"/>
      <c r="G47" s="79"/>
      <c r="H47" s="79"/>
      <c r="I47" s="79"/>
    </row>
    <row r="48" spans="1:9" ht="37.9" customHeight="1" x14ac:dyDescent="0.2">
      <c r="A48" s="99" t="s">
        <v>73</v>
      </c>
      <c r="B48" s="99"/>
      <c r="C48" s="99"/>
      <c r="D48" s="99"/>
      <c r="E48" s="99"/>
      <c r="F48" s="99"/>
      <c r="G48" s="99"/>
      <c r="H48" s="99"/>
      <c r="I48" s="99"/>
    </row>
    <row r="49" spans="1:9" ht="28.15" customHeight="1" x14ac:dyDescent="0.2">
      <c r="A49" s="100" t="s">
        <v>71</v>
      </c>
      <c r="B49" s="100"/>
      <c r="C49" s="100"/>
      <c r="D49" s="100"/>
      <c r="E49" s="100"/>
      <c r="F49" s="100"/>
      <c r="G49" s="100"/>
      <c r="H49" s="100"/>
      <c r="I49" s="100"/>
    </row>
    <row r="50" spans="1:9" ht="16.149999999999999" customHeight="1" x14ac:dyDescent="0.2">
      <c r="A50" s="91" t="s">
        <v>34</v>
      </c>
      <c r="B50" s="91"/>
      <c r="C50" s="91"/>
      <c r="D50" s="91"/>
      <c r="E50" s="91"/>
      <c r="F50" s="91"/>
      <c r="G50" s="91"/>
      <c r="H50" s="91"/>
      <c r="I50" s="91"/>
    </row>
  </sheetData>
  <mergeCells count="21">
    <mergeCell ref="A50:I50"/>
    <mergeCell ref="B5:C5"/>
    <mergeCell ref="D34:E34"/>
    <mergeCell ref="D5:E5"/>
    <mergeCell ref="F5:G5"/>
    <mergeCell ref="H45:I45"/>
    <mergeCell ref="B45:C45"/>
    <mergeCell ref="D45:E45"/>
    <mergeCell ref="F45:G45"/>
    <mergeCell ref="A48:I48"/>
    <mergeCell ref="A49:I49"/>
    <mergeCell ref="A2:I2"/>
    <mergeCell ref="A3:I3"/>
    <mergeCell ref="B34:C34"/>
    <mergeCell ref="B33:C33"/>
    <mergeCell ref="H5:I5"/>
    <mergeCell ref="F33:G33"/>
    <mergeCell ref="F34:G34"/>
    <mergeCell ref="H33:I33"/>
    <mergeCell ref="H34:I34"/>
    <mergeCell ref="D33:E33"/>
  </mergeCells>
  <phoneticPr fontId="4" type="noConversion"/>
  <printOptions horizontalCentered="1"/>
  <pageMargins left="0.75" right="0.75" top="0.5" bottom="0.5" header="0.5" footer="0.5"/>
  <pageSetup orientation="portrait" r:id="rId1"/>
  <headerFooter alignWithMargins="0">
    <oddFooter>&amp;R&amp;"Arial,Italic"&amp;8Office of Institutional Studies</oddFooter>
  </headerFooter>
  <ignoredErrors>
    <ignoredError sqref="H8:H10 H12:H18 H31 H41:H43 H21:H30"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62"/>
  <sheetViews>
    <sheetView workbookViewId="0">
      <selection activeCell="A2" sqref="A2:I2"/>
    </sheetView>
  </sheetViews>
  <sheetFormatPr defaultRowHeight="12.75" x14ac:dyDescent="0.2"/>
  <cols>
    <col min="1" max="1" width="31.7109375" customWidth="1"/>
    <col min="2" max="2" width="7.5703125" customWidth="1"/>
    <col min="3" max="3" width="9.140625" customWidth="1"/>
    <col min="4" max="4" width="7.5703125" customWidth="1"/>
    <col min="6" max="6" width="7.5703125" style="2" customWidth="1"/>
    <col min="8" max="8" width="7.5703125" customWidth="1"/>
    <col min="9" max="9" width="9.140625" customWidth="1"/>
  </cols>
  <sheetData>
    <row r="2" spans="1:9" ht="15.75" x14ac:dyDescent="0.25">
      <c r="A2" s="82" t="s">
        <v>68</v>
      </c>
      <c r="B2" s="82"/>
      <c r="C2" s="82"/>
      <c r="D2" s="82"/>
      <c r="E2" s="82"/>
      <c r="F2" s="82"/>
      <c r="G2" s="82"/>
      <c r="H2" s="82"/>
      <c r="I2" s="82"/>
    </row>
    <row r="3" spans="1:9" ht="15.75" x14ac:dyDescent="0.25">
      <c r="A3" s="82" t="s">
        <v>80</v>
      </c>
      <c r="B3" s="82"/>
      <c r="C3" s="82"/>
      <c r="D3" s="82"/>
      <c r="E3" s="82"/>
      <c r="F3" s="82"/>
      <c r="G3" s="82"/>
      <c r="H3" s="82"/>
      <c r="I3" s="82"/>
    </row>
    <row r="4" spans="1:9" ht="13.5" thickBot="1" x14ac:dyDescent="0.25"/>
    <row r="5" spans="1:9" ht="13.5" thickTop="1" x14ac:dyDescent="0.2">
      <c r="A5" s="51"/>
      <c r="B5" s="107" t="s">
        <v>0</v>
      </c>
      <c r="C5" s="108"/>
      <c r="D5" s="109" t="s">
        <v>42</v>
      </c>
      <c r="E5" s="108"/>
      <c r="F5" s="107" t="s">
        <v>2</v>
      </c>
      <c r="G5" s="108"/>
      <c r="H5" s="107" t="s">
        <v>35</v>
      </c>
      <c r="I5" s="110"/>
    </row>
    <row r="6" spans="1:9" x14ac:dyDescent="0.2">
      <c r="A6" s="52"/>
      <c r="B6" s="53" t="s">
        <v>66</v>
      </c>
      <c r="C6" s="54" t="s">
        <v>1</v>
      </c>
      <c r="D6" s="76" t="s">
        <v>66</v>
      </c>
      <c r="E6" s="54" t="s">
        <v>1</v>
      </c>
      <c r="F6" s="55" t="s">
        <v>66</v>
      </c>
      <c r="G6" s="54" t="s">
        <v>1</v>
      </c>
      <c r="H6" s="53" t="s">
        <v>66</v>
      </c>
      <c r="I6" s="56" t="s">
        <v>1</v>
      </c>
    </row>
    <row r="7" spans="1:9" x14ac:dyDescent="0.2">
      <c r="A7" s="57" t="s">
        <v>3</v>
      </c>
      <c r="B7" s="58"/>
      <c r="C7" s="58"/>
      <c r="D7" s="58"/>
      <c r="E7" s="58"/>
      <c r="F7" s="59"/>
      <c r="G7" s="58"/>
      <c r="H7" s="58"/>
      <c r="I7" s="60"/>
    </row>
    <row r="8" spans="1:9" x14ac:dyDescent="0.2">
      <c r="A8" s="32" t="s">
        <v>4</v>
      </c>
      <c r="B8" s="21">
        <v>1446</v>
      </c>
      <c r="C8" s="41">
        <f>B8/B10</f>
        <v>0.49233912155260467</v>
      </c>
      <c r="D8" s="21">
        <v>1345</v>
      </c>
      <c r="E8" s="41">
        <f>D8/D10</f>
        <v>0.55168170631665303</v>
      </c>
      <c r="F8" s="22">
        <v>12</v>
      </c>
      <c r="G8" s="41">
        <f>F8/F10</f>
        <v>0.44444444444444442</v>
      </c>
      <c r="H8" s="21">
        <f>B8+D8+F8</f>
        <v>2803</v>
      </c>
      <c r="I8" s="42">
        <f>H8/H10</f>
        <v>0.51888189559422437</v>
      </c>
    </row>
    <row r="9" spans="1:9" x14ac:dyDescent="0.2">
      <c r="A9" s="33" t="s">
        <v>5</v>
      </c>
      <c r="B9" s="24">
        <v>1491</v>
      </c>
      <c r="C9" s="43">
        <f>B9/B10</f>
        <v>0.50766087844739527</v>
      </c>
      <c r="D9" s="24">
        <v>1093</v>
      </c>
      <c r="E9" s="43">
        <f>D9/D10</f>
        <v>0.44831829368334702</v>
      </c>
      <c r="F9" s="1">
        <v>15</v>
      </c>
      <c r="G9" s="43">
        <f>F9/F10</f>
        <v>0.55555555555555558</v>
      </c>
      <c r="H9" s="24">
        <f>B9+D9+F9</f>
        <v>2599</v>
      </c>
      <c r="I9" s="44">
        <f>H9/H10</f>
        <v>0.48111810440577563</v>
      </c>
    </row>
    <row r="10" spans="1:9" x14ac:dyDescent="0.2">
      <c r="A10" s="34" t="s">
        <v>6</v>
      </c>
      <c r="B10" s="26">
        <f>SUM(B8:B9)</f>
        <v>2937</v>
      </c>
      <c r="C10" s="45">
        <f>SUM(C8:C9)</f>
        <v>1</v>
      </c>
      <c r="D10" s="26">
        <f>D8+D9</f>
        <v>2438</v>
      </c>
      <c r="E10" s="45">
        <f>SUM(E8:E9)</f>
        <v>1</v>
      </c>
      <c r="F10" s="27">
        <f>SUM(F8:F9)</f>
        <v>27</v>
      </c>
      <c r="G10" s="45">
        <f>SUM(G8:G9)</f>
        <v>1</v>
      </c>
      <c r="H10" s="26">
        <f>B10+D10+F10</f>
        <v>5402</v>
      </c>
      <c r="I10" s="46">
        <f>SUM(I8:I9)</f>
        <v>1</v>
      </c>
    </row>
    <row r="11" spans="1:9" x14ac:dyDescent="0.2">
      <c r="A11" s="57" t="s">
        <v>7</v>
      </c>
      <c r="B11" s="64"/>
      <c r="C11" s="64"/>
      <c r="D11" s="64"/>
      <c r="E11" s="64"/>
      <c r="F11" s="64"/>
      <c r="G11" s="64"/>
      <c r="H11" s="64"/>
      <c r="I11" s="65"/>
    </row>
    <row r="12" spans="1:9" x14ac:dyDescent="0.2">
      <c r="A12" s="32" t="s">
        <v>51</v>
      </c>
      <c r="B12" s="22">
        <v>6</v>
      </c>
      <c r="C12" s="41">
        <f>B12/B21</f>
        <v>2.0429009193054137E-3</v>
      </c>
      <c r="D12" s="22">
        <v>6</v>
      </c>
      <c r="E12" s="41">
        <f>D12/D21</f>
        <v>2.4610336341263331E-3</v>
      </c>
      <c r="F12" s="22">
        <v>0</v>
      </c>
      <c r="G12" s="41">
        <f>F12/F21</f>
        <v>0</v>
      </c>
      <c r="H12" s="21">
        <f t="shared" ref="H12:H20" si="0">B12+D12+F12</f>
        <v>12</v>
      </c>
      <c r="I12" s="42">
        <f>H12/H21</f>
        <v>2.2213994816734544E-3</v>
      </c>
    </row>
    <row r="13" spans="1:9" x14ac:dyDescent="0.2">
      <c r="A13" s="33" t="s">
        <v>10</v>
      </c>
      <c r="B13" s="1">
        <v>108</v>
      </c>
      <c r="C13" s="43">
        <f>B13/B21</f>
        <v>3.6772216547497447E-2</v>
      </c>
      <c r="D13" s="1">
        <v>98</v>
      </c>
      <c r="E13" s="43">
        <f>D13/D21</f>
        <v>4.0196882690730108E-2</v>
      </c>
      <c r="F13" s="1">
        <v>0</v>
      </c>
      <c r="G13" s="43">
        <f>F13/F21</f>
        <v>0</v>
      </c>
      <c r="H13" s="24">
        <f t="shared" si="0"/>
        <v>206</v>
      </c>
      <c r="I13" s="44">
        <f>H13/H21</f>
        <v>3.8134024435394299E-2</v>
      </c>
    </row>
    <row r="14" spans="1:9" x14ac:dyDescent="0.2">
      <c r="A14" s="33" t="s">
        <v>52</v>
      </c>
      <c r="B14" s="1">
        <v>451</v>
      </c>
      <c r="C14" s="43">
        <f>B14/B21</f>
        <v>0.15355805243445692</v>
      </c>
      <c r="D14" s="1">
        <v>172</v>
      </c>
      <c r="E14" s="43">
        <f>D14/D21</f>
        <v>7.0549630844954886E-2</v>
      </c>
      <c r="F14" s="1">
        <v>6</v>
      </c>
      <c r="G14" s="43">
        <f>F14/F21</f>
        <v>0.22222222222222221</v>
      </c>
      <c r="H14" s="24">
        <f t="shared" si="0"/>
        <v>629</v>
      </c>
      <c r="I14" s="44">
        <f>H14/H21</f>
        <v>0.11643835616438356</v>
      </c>
    </row>
    <row r="15" spans="1:9" x14ac:dyDescent="0.2">
      <c r="A15" s="33" t="s">
        <v>53</v>
      </c>
      <c r="B15" s="1">
        <v>198</v>
      </c>
      <c r="C15" s="43">
        <f>B15/B21</f>
        <v>6.741573033707865E-2</v>
      </c>
      <c r="D15" s="1">
        <v>71</v>
      </c>
      <c r="E15" s="43">
        <f>D15/D21</f>
        <v>2.912223133716161E-2</v>
      </c>
      <c r="F15" s="1">
        <v>0</v>
      </c>
      <c r="G15" s="43">
        <f>F15/F21</f>
        <v>0</v>
      </c>
      <c r="H15" s="24">
        <f t="shared" si="0"/>
        <v>269</v>
      </c>
      <c r="I15" s="44">
        <f>H15/H21</f>
        <v>4.9796371714179936E-2</v>
      </c>
    </row>
    <row r="16" spans="1:9" x14ac:dyDescent="0.2">
      <c r="A16" s="33" t="s">
        <v>54</v>
      </c>
      <c r="B16" s="1">
        <v>3</v>
      </c>
      <c r="C16" s="43">
        <f>B16/B21</f>
        <v>1.0214504596527069E-3</v>
      </c>
      <c r="D16" s="1">
        <v>0</v>
      </c>
      <c r="E16" s="43">
        <f>D16/D21</f>
        <v>0</v>
      </c>
      <c r="F16" s="1">
        <v>0</v>
      </c>
      <c r="G16" s="43">
        <f>F16/F21</f>
        <v>0</v>
      </c>
      <c r="H16" s="24">
        <f t="shared" si="0"/>
        <v>3</v>
      </c>
      <c r="I16" s="44">
        <f>H16/H21</f>
        <v>5.5534987041836359E-4</v>
      </c>
    </row>
    <row r="17" spans="1:9" x14ac:dyDescent="0.2">
      <c r="A17" s="33" t="s">
        <v>12</v>
      </c>
      <c r="B17" s="24">
        <v>1835</v>
      </c>
      <c r="C17" s="43">
        <f>B17/B21</f>
        <v>0.62478719782090564</v>
      </c>
      <c r="D17" s="24">
        <v>1119</v>
      </c>
      <c r="E17" s="43">
        <f>D17/D21</f>
        <v>0.45898277276456112</v>
      </c>
      <c r="F17" s="1">
        <v>17</v>
      </c>
      <c r="G17" s="43">
        <f>F17/F21</f>
        <v>0.62962962962962965</v>
      </c>
      <c r="H17" s="24">
        <f t="shared" si="0"/>
        <v>2971</v>
      </c>
      <c r="I17" s="44">
        <f>H17/H21</f>
        <v>0.5499814883376527</v>
      </c>
    </row>
    <row r="18" spans="1:9" x14ac:dyDescent="0.2">
      <c r="A18" s="33" t="s">
        <v>55</v>
      </c>
      <c r="B18" s="24">
        <v>83</v>
      </c>
      <c r="C18" s="43">
        <f>B18/B21</f>
        <v>2.8260129383724891E-2</v>
      </c>
      <c r="D18" s="24">
        <v>27</v>
      </c>
      <c r="E18" s="43">
        <f>D18/D21</f>
        <v>1.1074651353568499E-2</v>
      </c>
      <c r="F18" s="1">
        <v>0</v>
      </c>
      <c r="G18" s="43">
        <f>F18/F21</f>
        <v>0</v>
      </c>
      <c r="H18" s="24">
        <f t="shared" si="0"/>
        <v>110</v>
      </c>
      <c r="I18" s="44">
        <f>H18/H21</f>
        <v>2.0362828582006665E-2</v>
      </c>
    </row>
    <row r="19" spans="1:9" x14ac:dyDescent="0.2">
      <c r="A19" s="33" t="s">
        <v>56</v>
      </c>
      <c r="B19" s="1">
        <v>159</v>
      </c>
      <c r="C19" s="43">
        <f>B19/B21</f>
        <v>5.4136874361593465E-2</v>
      </c>
      <c r="D19" s="1">
        <v>881</v>
      </c>
      <c r="E19" s="43">
        <f>D19/D21</f>
        <v>0.36136177194421659</v>
      </c>
      <c r="F19" s="1">
        <v>4</v>
      </c>
      <c r="G19" s="43">
        <f>F19/F21</f>
        <v>0.14814814814814814</v>
      </c>
      <c r="H19" s="24">
        <f t="shared" si="0"/>
        <v>1044</v>
      </c>
      <c r="I19" s="44">
        <f>H19/H21</f>
        <v>0.19326175490559053</v>
      </c>
    </row>
    <row r="20" spans="1:9" x14ac:dyDescent="0.2">
      <c r="A20" s="50" t="s">
        <v>57</v>
      </c>
      <c r="B20" s="27">
        <v>94</v>
      </c>
      <c r="C20" s="43">
        <f>B20/B21</f>
        <v>3.2005447735784814E-2</v>
      </c>
      <c r="D20" s="27">
        <v>64</v>
      </c>
      <c r="E20" s="43">
        <f>D20/D21</f>
        <v>2.6251025430680888E-2</v>
      </c>
      <c r="F20" s="27">
        <v>0</v>
      </c>
      <c r="G20" s="43">
        <f>F20/F21</f>
        <v>0</v>
      </c>
      <c r="H20" s="26">
        <f t="shared" si="0"/>
        <v>158</v>
      </c>
      <c r="I20" s="46">
        <f>H20/H21</f>
        <v>2.9248426508700482E-2</v>
      </c>
    </row>
    <row r="21" spans="1:9" x14ac:dyDescent="0.2">
      <c r="A21" s="34" t="s">
        <v>6</v>
      </c>
      <c r="B21" s="26">
        <f>SUM(B12:B20)</f>
        <v>2937</v>
      </c>
      <c r="C21" s="45">
        <f>SUM(C12:C20)</f>
        <v>0.99999999999999989</v>
      </c>
      <c r="D21" s="26">
        <f>SUM(D12:D20)</f>
        <v>2438</v>
      </c>
      <c r="E21" s="45">
        <f>SUM(E12:E20)</f>
        <v>1</v>
      </c>
      <c r="F21" s="27">
        <f>SUM(F12:F20)</f>
        <v>27</v>
      </c>
      <c r="G21" s="45">
        <f>SUM(G12:G19)</f>
        <v>1</v>
      </c>
      <c r="H21" s="26">
        <f>SUM(H12:H20)</f>
        <v>5402</v>
      </c>
      <c r="I21" s="46">
        <f>SUM(I12:I20)</f>
        <v>1</v>
      </c>
    </row>
    <row r="22" spans="1:9" x14ac:dyDescent="0.2">
      <c r="A22" s="57" t="s">
        <v>14</v>
      </c>
      <c r="B22" s="64"/>
      <c r="C22" s="64"/>
      <c r="D22" s="64"/>
      <c r="E22" s="64"/>
      <c r="F22" s="64"/>
      <c r="G22" s="64"/>
      <c r="H22" s="64"/>
      <c r="I22" s="65"/>
    </row>
    <row r="23" spans="1:9" x14ac:dyDescent="0.2">
      <c r="A23" s="68" t="s">
        <v>15</v>
      </c>
      <c r="B23" s="22">
        <v>11</v>
      </c>
      <c r="C23" s="41">
        <f t="shared" ref="C23:C32" si="1">B23/$B$33</f>
        <v>3.7453183520599251E-3</v>
      </c>
      <c r="D23" s="22">
        <v>0</v>
      </c>
      <c r="E23" s="41">
        <f>D23/D33</f>
        <v>0</v>
      </c>
      <c r="F23" s="22">
        <v>0</v>
      </c>
      <c r="G23" s="41">
        <f>F23/F33</f>
        <v>0</v>
      </c>
      <c r="H23" s="21">
        <f t="shared" ref="H23:H33" si="2">B23+D23+F23</f>
        <v>11</v>
      </c>
      <c r="I23" s="42">
        <f>H23/H33</f>
        <v>2.0362828582006663E-3</v>
      </c>
    </row>
    <row r="24" spans="1:9" x14ac:dyDescent="0.2">
      <c r="A24" s="33" t="s">
        <v>16</v>
      </c>
      <c r="B24" s="1">
        <v>509</v>
      </c>
      <c r="C24" s="41">
        <f t="shared" si="1"/>
        <v>0.17330609465440927</v>
      </c>
      <c r="D24" s="1">
        <v>0</v>
      </c>
      <c r="E24" s="43">
        <f>D24/D33</f>
        <v>0</v>
      </c>
      <c r="F24" s="1">
        <v>0</v>
      </c>
      <c r="G24" s="43">
        <f>F24/F33</f>
        <v>0</v>
      </c>
      <c r="H24" s="24">
        <f t="shared" si="2"/>
        <v>509</v>
      </c>
      <c r="I24" s="44">
        <f>H24/H33</f>
        <v>9.4224361347649013E-2</v>
      </c>
    </row>
    <row r="25" spans="1:9" x14ac:dyDescent="0.2">
      <c r="A25" s="33" t="s">
        <v>17</v>
      </c>
      <c r="B25" s="1">
        <v>734</v>
      </c>
      <c r="C25" s="41">
        <f t="shared" si="1"/>
        <v>0.24991487912836227</v>
      </c>
      <c r="D25" s="1">
        <v>76</v>
      </c>
      <c r="E25" s="43">
        <f>D25/D33</f>
        <v>3.1173092698933553E-2</v>
      </c>
      <c r="F25" s="1">
        <v>0</v>
      </c>
      <c r="G25" s="43">
        <f>F25/F33</f>
        <v>0</v>
      </c>
      <c r="H25" s="21">
        <f t="shared" si="2"/>
        <v>810</v>
      </c>
      <c r="I25" s="44">
        <f>H25/H33</f>
        <v>0.14994446501295816</v>
      </c>
    </row>
    <row r="26" spans="1:9" x14ac:dyDescent="0.2">
      <c r="A26" s="33" t="s">
        <v>18</v>
      </c>
      <c r="B26" s="1">
        <v>550</v>
      </c>
      <c r="C26" s="41">
        <f t="shared" si="1"/>
        <v>0.18726591760299627</v>
      </c>
      <c r="D26" s="1">
        <v>713</v>
      </c>
      <c r="E26" s="43">
        <f>D26/D33</f>
        <v>0.29245283018867924</v>
      </c>
      <c r="F26" s="1">
        <v>0</v>
      </c>
      <c r="G26" s="43">
        <f>F26/F33</f>
        <v>0</v>
      </c>
      <c r="H26" s="21">
        <f t="shared" si="2"/>
        <v>1263</v>
      </c>
      <c r="I26" s="44">
        <f>H26/H33</f>
        <v>0.23380229544613107</v>
      </c>
    </row>
    <row r="27" spans="1:9" x14ac:dyDescent="0.2">
      <c r="A27" s="33" t="s">
        <v>19</v>
      </c>
      <c r="B27" s="1">
        <v>402</v>
      </c>
      <c r="C27" s="41">
        <f t="shared" si="1"/>
        <v>0.13687436159346272</v>
      </c>
      <c r="D27" s="1">
        <v>653</v>
      </c>
      <c r="E27" s="43">
        <f>D27/D33</f>
        <v>0.26784249384741593</v>
      </c>
      <c r="F27" s="1">
        <v>2</v>
      </c>
      <c r="G27" s="43">
        <f>F27/F33</f>
        <v>7.407407407407407E-2</v>
      </c>
      <c r="H27" s="21">
        <f t="shared" si="2"/>
        <v>1057</v>
      </c>
      <c r="I27" s="44">
        <f>H27/H33</f>
        <v>0.19566827101073678</v>
      </c>
    </row>
    <row r="28" spans="1:9" x14ac:dyDescent="0.2">
      <c r="A28" s="33" t="s">
        <v>20</v>
      </c>
      <c r="B28" s="1">
        <v>291</v>
      </c>
      <c r="C28" s="41">
        <f t="shared" si="1"/>
        <v>9.9080694586312565E-2</v>
      </c>
      <c r="D28" s="1">
        <v>349</v>
      </c>
      <c r="E28" s="43">
        <f>D28/D33</f>
        <v>0.1431501230516817</v>
      </c>
      <c r="F28" s="1">
        <v>5</v>
      </c>
      <c r="G28" s="43">
        <f>F28/F33</f>
        <v>0.18518518518518517</v>
      </c>
      <c r="H28" s="21">
        <f t="shared" si="2"/>
        <v>645</v>
      </c>
      <c r="I28" s="44">
        <f>H28/H33</f>
        <v>0.11940022213994816</v>
      </c>
    </row>
    <row r="29" spans="1:9" x14ac:dyDescent="0.2">
      <c r="A29" s="33" t="s">
        <v>21</v>
      </c>
      <c r="B29" s="1">
        <v>171</v>
      </c>
      <c r="C29" s="41">
        <f t="shared" si="1"/>
        <v>5.8222676200204292E-2</v>
      </c>
      <c r="D29" s="1">
        <v>237</v>
      </c>
      <c r="E29" s="43">
        <f>D29/D33</f>
        <v>9.7210828547990152E-2</v>
      </c>
      <c r="F29" s="1">
        <v>6</v>
      </c>
      <c r="G29" s="43">
        <f>F29/F33</f>
        <v>0.22222222222222221</v>
      </c>
      <c r="H29" s="21">
        <f t="shared" si="2"/>
        <v>414</v>
      </c>
      <c r="I29" s="44">
        <f>H29/H33</f>
        <v>7.6638282117734172E-2</v>
      </c>
    </row>
    <row r="30" spans="1:9" x14ac:dyDescent="0.2">
      <c r="A30" s="33" t="s">
        <v>22</v>
      </c>
      <c r="B30" s="1">
        <v>199</v>
      </c>
      <c r="C30" s="41">
        <f t="shared" si="1"/>
        <v>6.7756213823629549E-2</v>
      </c>
      <c r="D30" s="1">
        <v>275</v>
      </c>
      <c r="E30" s="43">
        <f>D30/D33</f>
        <v>0.11279737489745693</v>
      </c>
      <c r="F30" s="1">
        <v>7</v>
      </c>
      <c r="G30" s="43">
        <f>F30/F33</f>
        <v>0.25925925925925924</v>
      </c>
      <c r="H30" s="21">
        <f t="shared" si="2"/>
        <v>481</v>
      </c>
      <c r="I30" s="44">
        <f>H30/H33</f>
        <v>8.9041095890410954E-2</v>
      </c>
    </row>
    <row r="31" spans="1:9" x14ac:dyDescent="0.2">
      <c r="A31" s="33" t="s">
        <v>23</v>
      </c>
      <c r="B31" s="1">
        <v>68</v>
      </c>
      <c r="C31" s="41">
        <f t="shared" si="1"/>
        <v>2.3152877085461356E-2</v>
      </c>
      <c r="D31" s="1">
        <v>117</v>
      </c>
      <c r="E31" s="43">
        <f>D31/D33</f>
        <v>4.7990155865463492E-2</v>
      </c>
      <c r="F31" s="1">
        <v>7</v>
      </c>
      <c r="G31" s="43">
        <f>F31/F33</f>
        <v>0.25925925925925924</v>
      </c>
      <c r="H31" s="21">
        <f t="shared" si="2"/>
        <v>192</v>
      </c>
      <c r="I31" s="44">
        <f>H31/H33</f>
        <v>3.554239170677527E-2</v>
      </c>
    </row>
    <row r="32" spans="1:9" x14ac:dyDescent="0.2">
      <c r="A32" s="33" t="s">
        <v>24</v>
      </c>
      <c r="B32" s="1">
        <v>2</v>
      </c>
      <c r="C32" s="41">
        <f t="shared" si="1"/>
        <v>6.8096697310180451E-4</v>
      </c>
      <c r="D32" s="1">
        <v>18</v>
      </c>
      <c r="E32" s="43">
        <f>D32/D33</f>
        <v>7.3831009023789989E-3</v>
      </c>
      <c r="F32" s="1">
        <v>0</v>
      </c>
      <c r="G32" s="43">
        <f>F32/F33</f>
        <v>0</v>
      </c>
      <c r="H32" s="21">
        <f t="shared" si="2"/>
        <v>20</v>
      </c>
      <c r="I32" s="44">
        <f>H32/H33</f>
        <v>3.7023324694557573E-3</v>
      </c>
    </row>
    <row r="33" spans="1:10" x14ac:dyDescent="0.2">
      <c r="A33" s="34" t="s">
        <v>6</v>
      </c>
      <c r="B33" s="26">
        <f t="shared" ref="B33:G33" si="3">SUM(B23:B32)</f>
        <v>2937</v>
      </c>
      <c r="C33" s="45">
        <f t="shared" si="3"/>
        <v>1</v>
      </c>
      <c r="D33" s="26">
        <f t="shared" si="3"/>
        <v>2438</v>
      </c>
      <c r="E33" s="45">
        <f t="shared" si="3"/>
        <v>1</v>
      </c>
      <c r="F33" s="26">
        <f t="shared" si="3"/>
        <v>27</v>
      </c>
      <c r="G33" s="45">
        <f t="shared" si="3"/>
        <v>1</v>
      </c>
      <c r="H33" s="21">
        <f t="shared" si="2"/>
        <v>5402</v>
      </c>
      <c r="I33" s="46">
        <f>SUM(I23:I32)</f>
        <v>1</v>
      </c>
      <c r="J33" s="20"/>
    </row>
    <row r="34" spans="1:10" x14ac:dyDescent="0.2">
      <c r="A34" s="57" t="s">
        <v>25</v>
      </c>
      <c r="B34" s="58"/>
      <c r="C34" s="58"/>
      <c r="D34" s="58"/>
      <c r="E34" s="58"/>
      <c r="F34" s="59"/>
      <c r="G34" s="58"/>
      <c r="H34" s="58"/>
      <c r="I34" s="60"/>
    </row>
    <row r="35" spans="1:10" x14ac:dyDescent="0.2">
      <c r="A35" s="32" t="s">
        <v>26</v>
      </c>
      <c r="B35" s="85">
        <v>26.41</v>
      </c>
      <c r="C35" s="86"/>
      <c r="D35" s="85">
        <v>31.19</v>
      </c>
      <c r="E35" s="86"/>
      <c r="F35" s="85">
        <v>43.11</v>
      </c>
      <c r="G35" s="86"/>
      <c r="H35" s="133">
        <v>28.65</v>
      </c>
      <c r="I35" s="134"/>
    </row>
    <row r="36" spans="1:10" x14ac:dyDescent="0.2">
      <c r="A36" s="35" t="s">
        <v>27</v>
      </c>
      <c r="B36" s="83">
        <v>8.5399999999999991</v>
      </c>
      <c r="C36" s="84"/>
      <c r="D36" s="83">
        <v>9.5500000000000007</v>
      </c>
      <c r="E36" s="84"/>
      <c r="F36" s="83">
        <v>9.7200000000000006</v>
      </c>
      <c r="G36" s="84"/>
      <c r="H36" s="83">
        <v>9.3800000000000008</v>
      </c>
      <c r="I36" s="90"/>
    </row>
    <row r="37" spans="1:10" x14ac:dyDescent="0.2">
      <c r="A37" s="57" t="s">
        <v>59</v>
      </c>
      <c r="B37" s="58"/>
      <c r="C37" s="58"/>
      <c r="D37" s="58"/>
      <c r="E37" s="58"/>
      <c r="F37" s="59"/>
      <c r="G37" s="58"/>
      <c r="H37" s="58"/>
      <c r="I37" s="60"/>
    </row>
    <row r="38" spans="1:10" x14ac:dyDescent="0.2">
      <c r="A38" s="33" t="s">
        <v>36</v>
      </c>
      <c r="B38" s="24">
        <v>2413</v>
      </c>
      <c r="C38" s="43">
        <f>B38/B41</f>
        <v>0.82158665304732725</v>
      </c>
      <c r="D38" s="24">
        <v>1235</v>
      </c>
      <c r="E38" s="43">
        <f>D38/D41</f>
        <v>0.50656275635767023</v>
      </c>
      <c r="F38" s="1">
        <v>22</v>
      </c>
      <c r="G38" s="43">
        <f>F38/F41</f>
        <v>0.81481481481481477</v>
      </c>
      <c r="H38" s="24">
        <f>B38+D38+F38</f>
        <v>3670</v>
      </c>
      <c r="I38" s="44">
        <f>H38/H41</f>
        <v>0.67937800814513138</v>
      </c>
    </row>
    <row r="39" spans="1:10" x14ac:dyDescent="0.2">
      <c r="A39" s="33" t="s">
        <v>37</v>
      </c>
      <c r="B39" s="24">
        <v>157</v>
      </c>
      <c r="C39" s="43">
        <f>B39/B41</f>
        <v>5.3455907388491659E-2</v>
      </c>
      <c r="D39" s="24">
        <v>857</v>
      </c>
      <c r="E39" s="43">
        <f>D39/D41</f>
        <v>0.35151763740771125</v>
      </c>
      <c r="F39" s="1">
        <v>4</v>
      </c>
      <c r="G39" s="43">
        <f>F39/F41</f>
        <v>0.14814814814814814</v>
      </c>
      <c r="H39" s="24">
        <f t="shared" ref="H39:H40" si="4">B39+D39+F39</f>
        <v>1018</v>
      </c>
      <c r="I39" s="44">
        <f>H39/H41</f>
        <v>0.18844872269529803</v>
      </c>
    </row>
    <row r="40" spans="1:10" x14ac:dyDescent="0.2">
      <c r="A40" s="33" t="s">
        <v>38</v>
      </c>
      <c r="B40" s="1">
        <v>367</v>
      </c>
      <c r="C40" s="43">
        <f>B40/B41</f>
        <v>0.12495743956418114</v>
      </c>
      <c r="D40" s="1">
        <v>346</v>
      </c>
      <c r="E40" s="43">
        <f>D40/D41</f>
        <v>0.14191960623461855</v>
      </c>
      <c r="F40" s="1">
        <v>1</v>
      </c>
      <c r="G40" s="43">
        <f>F40/F41</f>
        <v>3.7037037037037035E-2</v>
      </c>
      <c r="H40" s="24">
        <f t="shared" si="4"/>
        <v>714</v>
      </c>
      <c r="I40" s="44">
        <f>H40/H41</f>
        <v>0.13217326915957053</v>
      </c>
    </row>
    <row r="41" spans="1:10" x14ac:dyDescent="0.2">
      <c r="A41" s="34" t="s">
        <v>6</v>
      </c>
      <c r="B41" s="26">
        <f t="shared" ref="B41:I41" si="5">SUM(B38:B40)</f>
        <v>2937</v>
      </c>
      <c r="C41" s="45">
        <f t="shared" si="5"/>
        <v>1</v>
      </c>
      <c r="D41" s="26">
        <f t="shared" si="5"/>
        <v>2438</v>
      </c>
      <c r="E41" s="45">
        <f t="shared" si="5"/>
        <v>1</v>
      </c>
      <c r="F41" s="27">
        <f t="shared" si="5"/>
        <v>27</v>
      </c>
      <c r="G41" s="45">
        <f t="shared" si="5"/>
        <v>1</v>
      </c>
      <c r="H41" s="26">
        <f t="shared" si="5"/>
        <v>5402</v>
      </c>
      <c r="I41" s="46">
        <f t="shared" si="5"/>
        <v>0.99999999999999989</v>
      </c>
    </row>
    <row r="42" spans="1:10" x14ac:dyDescent="0.2">
      <c r="A42" s="57" t="s">
        <v>60</v>
      </c>
      <c r="B42" s="58"/>
      <c r="C42" s="58"/>
      <c r="D42" s="58"/>
      <c r="E42" s="58"/>
      <c r="F42" s="59"/>
      <c r="G42" s="58"/>
      <c r="H42" s="58"/>
      <c r="I42" s="60"/>
    </row>
    <row r="43" spans="1:10" x14ac:dyDescent="0.2">
      <c r="A43" s="32" t="s">
        <v>29</v>
      </c>
      <c r="B43" s="21">
        <v>1899</v>
      </c>
      <c r="C43" s="48">
        <f>B43/B45</f>
        <v>0.64657814096016342</v>
      </c>
      <c r="D43" s="21">
        <v>1052</v>
      </c>
      <c r="E43" s="48">
        <f>D43/D45</f>
        <v>0.43150123051681705</v>
      </c>
      <c r="F43" s="22">
        <v>2</v>
      </c>
      <c r="G43" s="48">
        <f>F43/F45</f>
        <v>7.407407407407407E-2</v>
      </c>
      <c r="H43" s="21">
        <f>B43+D43+F43</f>
        <v>2953</v>
      </c>
      <c r="I43" s="42">
        <f>H43/H45</f>
        <v>0.54664938911514249</v>
      </c>
    </row>
    <row r="44" spans="1:10" x14ac:dyDescent="0.2">
      <c r="A44" s="33" t="s">
        <v>30</v>
      </c>
      <c r="B44" s="24">
        <v>1038</v>
      </c>
      <c r="C44" s="43">
        <f>B44/B45</f>
        <v>0.35342185903983658</v>
      </c>
      <c r="D44" s="24">
        <v>1386</v>
      </c>
      <c r="E44" s="43">
        <f>D44/D45</f>
        <v>0.5684987694831829</v>
      </c>
      <c r="F44" s="1">
        <v>25</v>
      </c>
      <c r="G44" s="43">
        <f>F44/F45</f>
        <v>0.92592592592592593</v>
      </c>
      <c r="H44" s="21">
        <f>B44+D44+F44</f>
        <v>2449</v>
      </c>
      <c r="I44" s="44">
        <f>H44/H45</f>
        <v>0.45335061088485745</v>
      </c>
    </row>
    <row r="45" spans="1:10" x14ac:dyDescent="0.2">
      <c r="A45" s="34" t="s">
        <v>6</v>
      </c>
      <c r="B45" s="26">
        <f t="shared" ref="B45:G45" si="6">SUM(B43:B44)</f>
        <v>2937</v>
      </c>
      <c r="C45" s="49">
        <f t="shared" si="6"/>
        <v>1</v>
      </c>
      <c r="D45" s="26">
        <f t="shared" si="6"/>
        <v>2438</v>
      </c>
      <c r="E45" s="49">
        <f t="shared" si="6"/>
        <v>1</v>
      </c>
      <c r="F45" s="26">
        <f t="shared" si="6"/>
        <v>27</v>
      </c>
      <c r="G45" s="49">
        <f t="shared" si="6"/>
        <v>1</v>
      </c>
      <c r="H45" s="21">
        <f>B45+D45+F45</f>
        <v>5402</v>
      </c>
      <c r="I45" s="67">
        <f>SUM(I43:I44)</f>
        <v>1</v>
      </c>
    </row>
    <row r="46" spans="1:10" ht="12.75" customHeight="1" x14ac:dyDescent="0.2">
      <c r="A46" s="57" t="s">
        <v>58</v>
      </c>
      <c r="B46" s="58"/>
      <c r="C46" s="58"/>
      <c r="D46" s="58"/>
      <c r="E46" s="58"/>
      <c r="F46" s="59"/>
      <c r="G46" s="58"/>
      <c r="H46" s="58"/>
      <c r="I46" s="60"/>
    </row>
    <row r="47" spans="1:10" ht="12.75" customHeight="1" x14ac:dyDescent="0.2">
      <c r="A47" s="32" t="s">
        <v>47</v>
      </c>
      <c r="B47" s="21">
        <v>753</v>
      </c>
      <c r="C47" s="48">
        <f>B47/B49</f>
        <v>0.25638406537282943</v>
      </c>
      <c r="D47" s="22">
        <v>844</v>
      </c>
      <c r="E47" s="48">
        <f>D47/D49</f>
        <v>0.34618539786710417</v>
      </c>
      <c r="F47" s="22">
        <v>0</v>
      </c>
      <c r="G47" s="48">
        <f>F47/F49</f>
        <v>0</v>
      </c>
      <c r="H47" s="21">
        <f>B47+D47+F47</f>
        <v>1597</v>
      </c>
      <c r="I47" s="42">
        <f>H47/H49</f>
        <v>0.29563124768604221</v>
      </c>
    </row>
    <row r="48" spans="1:10" ht="12.75" customHeight="1" x14ac:dyDescent="0.2">
      <c r="A48" s="33" t="s">
        <v>48</v>
      </c>
      <c r="B48" s="24">
        <v>2184</v>
      </c>
      <c r="C48" s="43">
        <f>B48/B49</f>
        <v>0.74361593462717057</v>
      </c>
      <c r="D48" s="24">
        <v>1594</v>
      </c>
      <c r="E48" s="43">
        <f>D48/D49</f>
        <v>0.65381460213289577</v>
      </c>
      <c r="F48" s="1">
        <v>27</v>
      </c>
      <c r="G48" s="43">
        <f>F48/F49</f>
        <v>1</v>
      </c>
      <c r="H48" s="21">
        <f>B48+D48+F48</f>
        <v>3805</v>
      </c>
      <c r="I48" s="44">
        <f>H48/H49</f>
        <v>0.70436875231395779</v>
      </c>
    </row>
    <row r="49" spans="1:12" x14ac:dyDescent="0.2">
      <c r="A49" s="34" t="s">
        <v>6</v>
      </c>
      <c r="B49" s="26">
        <f t="shared" ref="B49:G49" si="7">SUM(B47:B48)</f>
        <v>2937</v>
      </c>
      <c r="C49" s="49">
        <f t="shared" si="7"/>
        <v>1</v>
      </c>
      <c r="D49" s="26">
        <f t="shared" si="7"/>
        <v>2438</v>
      </c>
      <c r="E49" s="49">
        <f t="shared" si="7"/>
        <v>1</v>
      </c>
      <c r="F49" s="26">
        <f t="shared" si="7"/>
        <v>27</v>
      </c>
      <c r="G49" s="49">
        <f t="shared" si="7"/>
        <v>1</v>
      </c>
      <c r="H49" s="21">
        <f>B49+D49+F49</f>
        <v>5402</v>
      </c>
      <c r="I49" s="46">
        <f>SUM(I47:I48)</f>
        <v>1</v>
      </c>
    </row>
    <row r="50" spans="1:12" x14ac:dyDescent="0.2">
      <c r="A50" s="61" t="s">
        <v>32</v>
      </c>
      <c r="B50" s="62"/>
      <c r="C50" s="62"/>
      <c r="D50" s="62"/>
      <c r="E50" s="62"/>
      <c r="F50" s="63"/>
      <c r="G50" s="62"/>
      <c r="H50" s="62"/>
      <c r="I50" s="66"/>
    </row>
    <row r="51" spans="1:12" x14ac:dyDescent="0.2">
      <c r="A51" s="75" t="s">
        <v>31</v>
      </c>
      <c r="B51" s="126">
        <v>2264.8000000000002</v>
      </c>
      <c r="C51" s="127"/>
      <c r="D51" s="128">
        <v>1643.42</v>
      </c>
      <c r="E51" s="129"/>
      <c r="F51" s="130">
        <v>12.83</v>
      </c>
      <c r="G51" s="131"/>
      <c r="H51" s="135">
        <v>3921.05</v>
      </c>
      <c r="I51" s="136"/>
      <c r="K51" s="77"/>
      <c r="L51" s="77"/>
    </row>
    <row r="52" spans="1:12" x14ac:dyDescent="0.2">
      <c r="A52" s="57" t="s">
        <v>62</v>
      </c>
      <c r="B52" s="58"/>
      <c r="C52" s="58"/>
      <c r="D52" s="58"/>
      <c r="E52" s="58"/>
      <c r="F52" s="59"/>
      <c r="G52" s="58"/>
      <c r="H52" s="58"/>
      <c r="I52" s="60"/>
    </row>
    <row r="53" spans="1:12" x14ac:dyDescent="0.2">
      <c r="A53" s="69" t="s">
        <v>63</v>
      </c>
      <c r="B53" s="21">
        <v>2857</v>
      </c>
      <c r="C53" s="48">
        <f>B53/B55</f>
        <v>0.97276132107592783</v>
      </c>
      <c r="D53" s="21">
        <v>2284</v>
      </c>
      <c r="E53" s="48">
        <f>D53/D55</f>
        <v>0.93683347005742412</v>
      </c>
      <c r="F53" s="22">
        <v>27</v>
      </c>
      <c r="G53" s="48">
        <f>F53/F55</f>
        <v>1</v>
      </c>
      <c r="H53" s="21">
        <f>B53+D53+F53</f>
        <v>5168</v>
      </c>
      <c r="I53" s="42">
        <f>H53/H55</f>
        <v>0.95668271010736761</v>
      </c>
    </row>
    <row r="54" spans="1:12" x14ac:dyDescent="0.2">
      <c r="A54" s="70" t="s">
        <v>64</v>
      </c>
      <c r="B54" s="24">
        <v>80</v>
      </c>
      <c r="C54" s="43">
        <f>B54/B55</f>
        <v>2.7238678924072182E-2</v>
      </c>
      <c r="D54" s="24">
        <v>154</v>
      </c>
      <c r="E54" s="43">
        <f>D54/D55</f>
        <v>6.3166529942575877E-2</v>
      </c>
      <c r="F54" s="1">
        <v>0</v>
      </c>
      <c r="G54" s="43">
        <f>F54/F55</f>
        <v>0</v>
      </c>
      <c r="H54" s="21">
        <f>B54+D54+F54</f>
        <v>234</v>
      </c>
      <c r="I54" s="44">
        <f>H54/H55</f>
        <v>4.3317289892632359E-2</v>
      </c>
    </row>
    <row r="55" spans="1:12" ht="13.5" thickBot="1" x14ac:dyDescent="0.25">
      <c r="A55" s="71" t="s">
        <v>6</v>
      </c>
      <c r="B55" s="72">
        <f t="shared" ref="B55:G55" si="8">SUM(B53:B54)</f>
        <v>2937</v>
      </c>
      <c r="C55" s="73">
        <f t="shared" si="8"/>
        <v>1</v>
      </c>
      <c r="D55" s="72">
        <f t="shared" si="8"/>
        <v>2438</v>
      </c>
      <c r="E55" s="73">
        <f t="shared" si="8"/>
        <v>1</v>
      </c>
      <c r="F55" s="72">
        <f t="shared" si="8"/>
        <v>27</v>
      </c>
      <c r="G55" s="73">
        <f t="shared" si="8"/>
        <v>1</v>
      </c>
      <c r="H55" s="72">
        <f>B55+D55+F55</f>
        <v>5402</v>
      </c>
      <c r="I55" s="74">
        <f>SUM(I53:I54)</f>
        <v>1</v>
      </c>
    </row>
    <row r="56" spans="1:12" ht="15" customHeight="1" thickTop="1" x14ac:dyDescent="0.2"/>
    <row r="57" spans="1:12" ht="15" customHeight="1" x14ac:dyDescent="0.2">
      <c r="A57" s="79" t="s">
        <v>72</v>
      </c>
      <c r="B57" s="79"/>
      <c r="C57" s="79"/>
      <c r="D57" s="79"/>
      <c r="E57" s="79"/>
      <c r="F57" s="80"/>
      <c r="G57" s="79"/>
      <c r="H57" s="79"/>
      <c r="I57" s="79"/>
    </row>
    <row r="58" spans="1:12" ht="37.9" customHeight="1" x14ac:dyDescent="0.2">
      <c r="A58" s="99" t="s">
        <v>73</v>
      </c>
      <c r="B58" s="99"/>
      <c r="C58" s="99"/>
      <c r="D58" s="99"/>
      <c r="E58" s="99"/>
      <c r="F58" s="99"/>
      <c r="G58" s="99"/>
      <c r="H58" s="99"/>
      <c r="I58" s="99"/>
    </row>
    <row r="59" spans="1:12" ht="28.15" customHeight="1" x14ac:dyDescent="0.2">
      <c r="A59" s="100" t="s">
        <v>71</v>
      </c>
      <c r="B59" s="100"/>
      <c r="C59" s="100"/>
      <c r="D59" s="100"/>
      <c r="E59" s="100"/>
      <c r="F59" s="100"/>
      <c r="G59" s="100"/>
      <c r="H59" s="100"/>
      <c r="I59" s="100"/>
    </row>
    <row r="60" spans="1:12" ht="16.149999999999999" customHeight="1" x14ac:dyDescent="0.2">
      <c r="A60" s="91" t="s">
        <v>34</v>
      </c>
      <c r="B60" s="91"/>
      <c r="C60" s="91"/>
      <c r="D60" s="91"/>
      <c r="E60" s="91"/>
      <c r="F60" s="91"/>
      <c r="G60" s="91"/>
      <c r="H60" s="91"/>
      <c r="I60" s="91"/>
    </row>
    <row r="61" spans="1:12" x14ac:dyDescent="0.2">
      <c r="G61" s="101"/>
      <c r="H61" s="102"/>
      <c r="I61" s="102"/>
    </row>
    <row r="62" spans="1:12" x14ac:dyDescent="0.2">
      <c r="G62" s="102"/>
      <c r="H62" s="102"/>
      <c r="I62" s="102"/>
    </row>
  </sheetData>
  <mergeCells count="23">
    <mergeCell ref="A59:I59"/>
    <mergeCell ref="G61:I61"/>
    <mergeCell ref="G62:I62"/>
    <mergeCell ref="B51:C51"/>
    <mergeCell ref="D51:E51"/>
    <mergeCell ref="F51:G51"/>
    <mergeCell ref="H51:I51"/>
    <mergeCell ref="A58:I58"/>
    <mergeCell ref="A60:I60"/>
    <mergeCell ref="B35:C35"/>
    <mergeCell ref="D35:E35"/>
    <mergeCell ref="F35:G35"/>
    <mergeCell ref="H35:I35"/>
    <mergeCell ref="B36:C36"/>
    <mergeCell ref="D36:E36"/>
    <mergeCell ref="F36:G36"/>
    <mergeCell ref="H36:I36"/>
    <mergeCell ref="A2:I2"/>
    <mergeCell ref="A3:I3"/>
    <mergeCell ref="B5:C5"/>
    <mergeCell ref="D5:E5"/>
    <mergeCell ref="F5:G5"/>
    <mergeCell ref="H5:I5"/>
  </mergeCells>
  <pageMargins left="0.7" right="0.7" top="0.75" bottom="0.75" header="0.3" footer="0.3"/>
  <pageSetup scale="8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62"/>
  <sheetViews>
    <sheetView workbookViewId="0">
      <selection activeCell="A2" sqref="A2:I2"/>
    </sheetView>
  </sheetViews>
  <sheetFormatPr defaultRowHeight="12.75" x14ac:dyDescent="0.2"/>
  <cols>
    <col min="1" max="1" width="31.7109375" customWidth="1"/>
    <col min="2" max="2" width="7.5703125" customWidth="1"/>
    <col min="3" max="3" width="9.140625" customWidth="1"/>
    <col min="4" max="4" width="7.5703125" customWidth="1"/>
    <col min="6" max="6" width="7.5703125" style="2" customWidth="1"/>
    <col min="8" max="8" width="7.5703125" customWidth="1"/>
    <col min="9" max="9" width="9.140625" customWidth="1"/>
  </cols>
  <sheetData>
    <row r="2" spans="1:9" ht="15.75" x14ac:dyDescent="0.25">
      <c r="A2" s="82" t="s">
        <v>68</v>
      </c>
      <c r="B2" s="82"/>
      <c r="C2" s="82"/>
      <c r="D2" s="82"/>
      <c r="E2" s="82"/>
      <c r="F2" s="82"/>
      <c r="G2" s="82"/>
      <c r="H2" s="82"/>
      <c r="I2" s="82"/>
    </row>
    <row r="3" spans="1:9" ht="15.75" x14ac:dyDescent="0.25">
      <c r="A3" s="82" t="s">
        <v>79</v>
      </c>
      <c r="B3" s="82"/>
      <c r="C3" s="82"/>
      <c r="D3" s="82"/>
      <c r="E3" s="82"/>
      <c r="F3" s="82"/>
      <c r="G3" s="82"/>
      <c r="H3" s="82"/>
      <c r="I3" s="82"/>
    </row>
    <row r="4" spans="1:9" ht="13.5" thickBot="1" x14ac:dyDescent="0.25"/>
    <row r="5" spans="1:9" ht="13.5" thickTop="1" x14ac:dyDescent="0.2">
      <c r="A5" s="51"/>
      <c r="B5" s="107" t="s">
        <v>0</v>
      </c>
      <c r="C5" s="108"/>
      <c r="D5" s="109" t="s">
        <v>42</v>
      </c>
      <c r="E5" s="108"/>
      <c r="F5" s="107" t="s">
        <v>2</v>
      </c>
      <c r="G5" s="108"/>
      <c r="H5" s="107" t="s">
        <v>35</v>
      </c>
      <c r="I5" s="110"/>
    </row>
    <row r="6" spans="1:9" x14ac:dyDescent="0.2">
      <c r="A6" s="52"/>
      <c r="B6" s="53" t="s">
        <v>66</v>
      </c>
      <c r="C6" s="54" t="s">
        <v>1</v>
      </c>
      <c r="D6" s="76" t="s">
        <v>66</v>
      </c>
      <c r="E6" s="54" t="s">
        <v>1</v>
      </c>
      <c r="F6" s="55" t="s">
        <v>66</v>
      </c>
      <c r="G6" s="54" t="s">
        <v>1</v>
      </c>
      <c r="H6" s="53" t="s">
        <v>66</v>
      </c>
      <c r="I6" s="56" t="s">
        <v>1</v>
      </c>
    </row>
    <row r="7" spans="1:9" x14ac:dyDescent="0.2">
      <c r="A7" s="57" t="s">
        <v>3</v>
      </c>
      <c r="B7" s="58"/>
      <c r="C7" s="58"/>
      <c r="D7" s="58"/>
      <c r="E7" s="58"/>
      <c r="F7" s="59"/>
      <c r="G7" s="58"/>
      <c r="H7" s="58"/>
      <c r="I7" s="60"/>
    </row>
    <row r="8" spans="1:9" x14ac:dyDescent="0.2">
      <c r="A8" s="32" t="s">
        <v>4</v>
      </c>
      <c r="B8" s="21">
        <v>1444</v>
      </c>
      <c r="C8" s="41">
        <f>B8/B10</f>
        <v>0.4880027036160865</v>
      </c>
      <c r="D8" s="21">
        <v>1351</v>
      </c>
      <c r="E8" s="41">
        <f>D8/D10</f>
        <v>0.5518790849673203</v>
      </c>
      <c r="F8" s="22">
        <v>10</v>
      </c>
      <c r="G8" s="41">
        <f>F8/F10</f>
        <v>0.47619047619047616</v>
      </c>
      <c r="H8" s="21">
        <f>B8+D8+F8</f>
        <v>2805</v>
      </c>
      <c r="I8" s="42">
        <f>H8/H10</f>
        <v>0.5167649226234341</v>
      </c>
    </row>
    <row r="9" spans="1:9" x14ac:dyDescent="0.2">
      <c r="A9" s="33" t="s">
        <v>5</v>
      </c>
      <c r="B9" s="24">
        <v>1515</v>
      </c>
      <c r="C9" s="43">
        <f>B9/B10</f>
        <v>0.51199729638391345</v>
      </c>
      <c r="D9" s="24">
        <v>1097</v>
      </c>
      <c r="E9" s="43">
        <f>D9/D10</f>
        <v>0.44812091503267976</v>
      </c>
      <c r="F9" s="1">
        <v>11</v>
      </c>
      <c r="G9" s="43">
        <f>F9/F10</f>
        <v>0.52380952380952384</v>
      </c>
      <c r="H9" s="24">
        <f>B9+D9+F9</f>
        <v>2623</v>
      </c>
      <c r="I9" s="44">
        <f>H9/H10</f>
        <v>0.48323507737656596</v>
      </c>
    </row>
    <row r="10" spans="1:9" x14ac:dyDescent="0.2">
      <c r="A10" s="34" t="s">
        <v>6</v>
      </c>
      <c r="B10" s="26">
        <f>SUM(B8:B9)</f>
        <v>2959</v>
      </c>
      <c r="C10" s="45">
        <f>SUM(C8:C9)</f>
        <v>1</v>
      </c>
      <c r="D10" s="26">
        <f>D8+D9</f>
        <v>2448</v>
      </c>
      <c r="E10" s="45">
        <f>SUM(E8:E9)</f>
        <v>1</v>
      </c>
      <c r="F10" s="27">
        <f>SUM(F8:F9)</f>
        <v>21</v>
      </c>
      <c r="G10" s="45">
        <f>SUM(G8:G9)</f>
        <v>1</v>
      </c>
      <c r="H10" s="26">
        <f>B10+D10+F10</f>
        <v>5428</v>
      </c>
      <c r="I10" s="46">
        <f>SUM(I8:I9)</f>
        <v>1</v>
      </c>
    </row>
    <row r="11" spans="1:9" x14ac:dyDescent="0.2">
      <c r="A11" s="57" t="s">
        <v>7</v>
      </c>
      <c r="B11" s="64"/>
      <c r="C11" s="64"/>
      <c r="D11" s="64"/>
      <c r="E11" s="64"/>
      <c r="F11" s="64"/>
      <c r="G11" s="64"/>
      <c r="H11" s="64"/>
      <c r="I11" s="65"/>
    </row>
    <row r="12" spans="1:9" x14ac:dyDescent="0.2">
      <c r="A12" s="32" t="s">
        <v>51</v>
      </c>
      <c r="B12" s="22">
        <v>6</v>
      </c>
      <c r="C12" s="41">
        <f>B12/B21</f>
        <v>2.0277120648867861E-3</v>
      </c>
      <c r="D12" s="22">
        <v>3</v>
      </c>
      <c r="E12" s="41">
        <f>D12/D21</f>
        <v>1.2254901960784314E-3</v>
      </c>
      <c r="F12" s="22">
        <v>0</v>
      </c>
      <c r="G12" s="41">
        <f>F12/F21</f>
        <v>0</v>
      </c>
      <c r="H12" s="21">
        <f t="shared" ref="H12:H20" si="0">B12+D12+F12</f>
        <v>9</v>
      </c>
      <c r="I12" s="42">
        <f>H12/H21</f>
        <v>1.6580692704495209E-3</v>
      </c>
    </row>
    <row r="13" spans="1:9" x14ac:dyDescent="0.2">
      <c r="A13" s="33" t="s">
        <v>10</v>
      </c>
      <c r="B13" s="1">
        <v>104</v>
      </c>
      <c r="C13" s="43">
        <f>B13/B21</f>
        <v>3.5147009124704295E-2</v>
      </c>
      <c r="D13" s="1">
        <v>89</v>
      </c>
      <c r="E13" s="43">
        <f>D13/D21</f>
        <v>3.63562091503268E-2</v>
      </c>
      <c r="F13" s="1">
        <v>0</v>
      </c>
      <c r="G13" s="43">
        <f>F13/F21</f>
        <v>0</v>
      </c>
      <c r="H13" s="24">
        <f t="shared" si="0"/>
        <v>193</v>
      </c>
      <c r="I13" s="44">
        <f>H13/H21</f>
        <v>3.5556374355195285E-2</v>
      </c>
    </row>
    <row r="14" spans="1:9" x14ac:dyDescent="0.2">
      <c r="A14" s="33" t="s">
        <v>52</v>
      </c>
      <c r="B14" s="1">
        <v>428</v>
      </c>
      <c r="C14" s="43">
        <f>B14/B21</f>
        <v>0.14464346062859074</v>
      </c>
      <c r="D14" s="1">
        <v>194</v>
      </c>
      <c r="E14" s="43">
        <f>D14/D21</f>
        <v>7.9248366013071891E-2</v>
      </c>
      <c r="F14" s="1">
        <v>4</v>
      </c>
      <c r="G14" s="43">
        <f>F14/F21</f>
        <v>0.19047619047619047</v>
      </c>
      <c r="H14" s="24">
        <f t="shared" si="0"/>
        <v>626</v>
      </c>
      <c r="I14" s="44">
        <f>H14/H21</f>
        <v>0.11532792925571113</v>
      </c>
    </row>
    <row r="15" spans="1:9" x14ac:dyDescent="0.2">
      <c r="A15" s="33" t="s">
        <v>53</v>
      </c>
      <c r="B15" s="1">
        <v>236</v>
      </c>
      <c r="C15" s="43">
        <f>B15/B21</f>
        <v>7.975667455221358E-2</v>
      </c>
      <c r="D15" s="1">
        <v>76</v>
      </c>
      <c r="E15" s="43">
        <f>D15/D21</f>
        <v>3.1045751633986929E-2</v>
      </c>
      <c r="F15" s="1">
        <v>0</v>
      </c>
      <c r="G15" s="43">
        <f>F15/F21</f>
        <v>0</v>
      </c>
      <c r="H15" s="24">
        <f t="shared" si="0"/>
        <v>312</v>
      </c>
      <c r="I15" s="44">
        <f>H15/H21</f>
        <v>5.7479734708916728E-2</v>
      </c>
    </row>
    <row r="16" spans="1:9" x14ac:dyDescent="0.2">
      <c r="A16" s="33" t="s">
        <v>54</v>
      </c>
      <c r="B16" s="1">
        <v>5</v>
      </c>
      <c r="C16" s="43">
        <f>B16/B21</f>
        <v>1.6897600540723217E-3</v>
      </c>
      <c r="D16" s="1">
        <v>1</v>
      </c>
      <c r="E16" s="43">
        <f>D16/D21</f>
        <v>4.084967320261438E-4</v>
      </c>
      <c r="F16" s="1">
        <v>0</v>
      </c>
      <c r="G16" s="43">
        <f>F16/F21</f>
        <v>0</v>
      </c>
      <c r="H16" s="24">
        <f t="shared" si="0"/>
        <v>6</v>
      </c>
      <c r="I16" s="44">
        <f>H16/H21</f>
        <v>1.105379513633014E-3</v>
      </c>
    </row>
    <row r="17" spans="1:9" x14ac:dyDescent="0.2">
      <c r="A17" s="33" t="s">
        <v>12</v>
      </c>
      <c r="B17" s="24">
        <v>1899</v>
      </c>
      <c r="C17" s="43">
        <f>B17/B21</f>
        <v>0.64177086853666776</v>
      </c>
      <c r="D17" s="24">
        <v>1079</v>
      </c>
      <c r="E17" s="43">
        <f>D17/D21</f>
        <v>0.44076797385620914</v>
      </c>
      <c r="F17" s="1">
        <v>14</v>
      </c>
      <c r="G17" s="43">
        <f>F17/F21</f>
        <v>0.66666666666666663</v>
      </c>
      <c r="H17" s="24">
        <f t="shared" si="0"/>
        <v>2992</v>
      </c>
      <c r="I17" s="44">
        <f>H17/H21</f>
        <v>0.55121591746499632</v>
      </c>
    </row>
    <row r="18" spans="1:9" x14ac:dyDescent="0.2">
      <c r="A18" s="33" t="s">
        <v>55</v>
      </c>
      <c r="B18" s="24">
        <v>82</v>
      </c>
      <c r="C18" s="43">
        <f>B18/B21</f>
        <v>2.7712064886786077E-2</v>
      </c>
      <c r="D18" s="24">
        <v>30</v>
      </c>
      <c r="E18" s="43">
        <f>D18/D21</f>
        <v>1.2254901960784314E-2</v>
      </c>
      <c r="F18" s="1">
        <v>0</v>
      </c>
      <c r="G18" s="43">
        <f>F18/F21</f>
        <v>0</v>
      </c>
      <c r="H18" s="24">
        <f t="shared" si="0"/>
        <v>112</v>
      </c>
      <c r="I18" s="44">
        <f>H18/H21</f>
        <v>2.0633750921149593E-2</v>
      </c>
    </row>
    <row r="19" spans="1:9" x14ac:dyDescent="0.2">
      <c r="A19" s="33" t="s">
        <v>56</v>
      </c>
      <c r="B19" s="1">
        <v>148</v>
      </c>
      <c r="C19" s="43">
        <f>B19/B21</f>
        <v>5.0016897600540726E-2</v>
      </c>
      <c r="D19" s="1">
        <v>938</v>
      </c>
      <c r="E19" s="43">
        <f>D19/D21</f>
        <v>0.3831699346405229</v>
      </c>
      <c r="F19" s="1">
        <v>2</v>
      </c>
      <c r="G19" s="43">
        <f>F19/F21</f>
        <v>9.5238095238095233E-2</v>
      </c>
      <c r="H19" s="24">
        <f t="shared" si="0"/>
        <v>1088</v>
      </c>
      <c r="I19" s="44">
        <f>H19/H21</f>
        <v>0.20044215180545322</v>
      </c>
    </row>
    <row r="20" spans="1:9" x14ac:dyDescent="0.2">
      <c r="A20" s="50" t="s">
        <v>57</v>
      </c>
      <c r="B20" s="27">
        <v>51</v>
      </c>
      <c r="C20" s="43">
        <f>B20/B21</f>
        <v>1.7235552551537681E-2</v>
      </c>
      <c r="D20" s="27">
        <v>38</v>
      </c>
      <c r="E20" s="43">
        <f>D20/D21</f>
        <v>1.5522875816993464E-2</v>
      </c>
      <c r="F20" s="27">
        <v>1</v>
      </c>
      <c r="G20" s="43">
        <f>F20/F21</f>
        <v>4.7619047619047616E-2</v>
      </c>
      <c r="H20" s="26">
        <f t="shared" si="0"/>
        <v>90</v>
      </c>
      <c r="I20" s="46">
        <f>H20/H21</f>
        <v>1.658069270449521E-2</v>
      </c>
    </row>
    <row r="21" spans="1:9" x14ac:dyDescent="0.2">
      <c r="A21" s="34" t="s">
        <v>6</v>
      </c>
      <c r="B21" s="26">
        <f>SUM(B12:B20)</f>
        <v>2959</v>
      </c>
      <c r="C21" s="45">
        <f>SUM(C12:C20)</f>
        <v>1</v>
      </c>
      <c r="D21" s="26">
        <f>SUM(D12:D20)</f>
        <v>2448</v>
      </c>
      <c r="E21" s="45">
        <f>SUM(E12:E20)</f>
        <v>1</v>
      </c>
      <c r="F21" s="27">
        <f>SUM(F12:F20)</f>
        <v>21</v>
      </c>
      <c r="G21" s="45">
        <f>SUM(G12:G19)</f>
        <v>0.95238095238095233</v>
      </c>
      <c r="H21" s="26">
        <f>SUM(H12:H20)</f>
        <v>5428</v>
      </c>
      <c r="I21" s="46">
        <f>SUM(I12:I20)</f>
        <v>1</v>
      </c>
    </row>
    <row r="22" spans="1:9" x14ac:dyDescent="0.2">
      <c r="A22" s="57" t="s">
        <v>14</v>
      </c>
      <c r="B22" s="64"/>
      <c r="C22" s="64"/>
      <c r="D22" s="64"/>
      <c r="E22" s="64"/>
      <c r="F22" s="64"/>
      <c r="G22" s="64"/>
      <c r="H22" s="64"/>
      <c r="I22" s="65"/>
    </row>
    <row r="23" spans="1:9" x14ac:dyDescent="0.2">
      <c r="A23" s="68" t="s">
        <v>15</v>
      </c>
      <c r="B23" s="22">
        <v>2</v>
      </c>
      <c r="C23" s="41">
        <f t="shared" ref="C23:C32" si="1">B23/$B$33</f>
        <v>6.7590402162892864E-4</v>
      </c>
      <c r="D23" s="22">
        <v>0</v>
      </c>
      <c r="E23" s="41">
        <f>D23/D33</f>
        <v>0</v>
      </c>
      <c r="F23" s="22">
        <v>0</v>
      </c>
      <c r="G23" s="41">
        <f>F23/F33</f>
        <v>0</v>
      </c>
      <c r="H23" s="21">
        <f t="shared" ref="H23:H33" si="2">B23+D23+F23</f>
        <v>2</v>
      </c>
      <c r="I23" s="42">
        <f>H23/H33</f>
        <v>3.6845983787767134E-4</v>
      </c>
    </row>
    <row r="24" spans="1:9" x14ac:dyDescent="0.2">
      <c r="A24" s="33" t="s">
        <v>16</v>
      </c>
      <c r="B24" s="1">
        <v>500</v>
      </c>
      <c r="C24" s="41">
        <f t="shared" si="1"/>
        <v>0.16897600540723218</v>
      </c>
      <c r="D24" s="1">
        <v>0</v>
      </c>
      <c r="E24" s="43">
        <f>D24/D33</f>
        <v>0</v>
      </c>
      <c r="F24" s="1">
        <v>0</v>
      </c>
      <c r="G24" s="43">
        <f>F24/F33</f>
        <v>0</v>
      </c>
      <c r="H24" s="24">
        <f t="shared" si="2"/>
        <v>500</v>
      </c>
      <c r="I24" s="44">
        <f>H24/H33</f>
        <v>9.2114959469417834E-2</v>
      </c>
    </row>
    <row r="25" spans="1:9" x14ac:dyDescent="0.2">
      <c r="A25" s="33" t="s">
        <v>17</v>
      </c>
      <c r="B25" s="1">
        <v>754</v>
      </c>
      <c r="C25" s="41">
        <f t="shared" si="1"/>
        <v>0.25481581615410609</v>
      </c>
      <c r="D25" s="1">
        <v>66</v>
      </c>
      <c r="E25" s="43">
        <f>D25/D33</f>
        <v>2.6960784313725492E-2</v>
      </c>
      <c r="F25" s="1">
        <v>0</v>
      </c>
      <c r="G25" s="43">
        <f>F25/F33</f>
        <v>0</v>
      </c>
      <c r="H25" s="21">
        <f t="shared" si="2"/>
        <v>820</v>
      </c>
      <c r="I25" s="44">
        <f>H25/H33</f>
        <v>0.15106853352984526</v>
      </c>
    </row>
    <row r="26" spans="1:9" x14ac:dyDescent="0.2">
      <c r="A26" s="33" t="s">
        <v>18</v>
      </c>
      <c r="B26" s="1">
        <v>543</v>
      </c>
      <c r="C26" s="41">
        <f t="shared" si="1"/>
        <v>0.18350794187225414</v>
      </c>
      <c r="D26" s="1">
        <v>763</v>
      </c>
      <c r="E26" s="43">
        <f>D26/D33</f>
        <v>0.31168300653594772</v>
      </c>
      <c r="F26" s="1">
        <v>0</v>
      </c>
      <c r="G26" s="43">
        <f>F26/F33</f>
        <v>0</v>
      </c>
      <c r="H26" s="21">
        <f t="shared" si="2"/>
        <v>1306</v>
      </c>
      <c r="I26" s="44">
        <f>H26/H33</f>
        <v>0.24060427413411939</v>
      </c>
    </row>
    <row r="27" spans="1:9" x14ac:dyDescent="0.2">
      <c r="A27" s="33" t="s">
        <v>19</v>
      </c>
      <c r="B27" s="1">
        <v>444</v>
      </c>
      <c r="C27" s="41">
        <f t="shared" si="1"/>
        <v>0.15005069280162217</v>
      </c>
      <c r="D27" s="1">
        <v>675</v>
      </c>
      <c r="E27" s="43">
        <f>D27/D33</f>
        <v>0.27573529411764708</v>
      </c>
      <c r="F27" s="1">
        <v>0</v>
      </c>
      <c r="G27" s="43">
        <f>F27/F33</f>
        <v>0</v>
      </c>
      <c r="H27" s="21">
        <f t="shared" si="2"/>
        <v>1119</v>
      </c>
      <c r="I27" s="44">
        <f>H27/H33</f>
        <v>0.20615327929255711</v>
      </c>
    </row>
    <row r="28" spans="1:9" x14ac:dyDescent="0.2">
      <c r="A28" s="33" t="s">
        <v>20</v>
      </c>
      <c r="B28" s="1">
        <v>268</v>
      </c>
      <c r="C28" s="41">
        <f t="shared" si="1"/>
        <v>9.0571138898276449E-2</v>
      </c>
      <c r="D28" s="1">
        <v>319</v>
      </c>
      <c r="E28" s="43">
        <f>D28/D33</f>
        <v>0.13031045751633988</v>
      </c>
      <c r="F28" s="1">
        <v>4</v>
      </c>
      <c r="G28" s="43">
        <f>F28/F33</f>
        <v>0.19047619047619047</v>
      </c>
      <c r="H28" s="21">
        <f t="shared" si="2"/>
        <v>591</v>
      </c>
      <c r="I28" s="44">
        <f>H28/H33</f>
        <v>0.10887988209285188</v>
      </c>
    </row>
    <row r="29" spans="1:9" x14ac:dyDescent="0.2">
      <c r="A29" s="33" t="s">
        <v>21</v>
      </c>
      <c r="B29" s="1">
        <v>185</v>
      </c>
      <c r="C29" s="41">
        <f t="shared" si="1"/>
        <v>6.2521122000675902E-2</v>
      </c>
      <c r="D29" s="1">
        <v>241</v>
      </c>
      <c r="E29" s="43">
        <f>D29/D33</f>
        <v>9.8447712418300651E-2</v>
      </c>
      <c r="F29" s="1">
        <v>3</v>
      </c>
      <c r="G29" s="43">
        <f>F29/F33</f>
        <v>0.14285714285714285</v>
      </c>
      <c r="H29" s="21">
        <f t="shared" si="2"/>
        <v>429</v>
      </c>
      <c r="I29" s="44">
        <f>H29/H33</f>
        <v>7.9034635224760508E-2</v>
      </c>
    </row>
    <row r="30" spans="1:9" x14ac:dyDescent="0.2">
      <c r="A30" s="33" t="s">
        <v>22</v>
      </c>
      <c r="B30" s="1">
        <v>190</v>
      </c>
      <c r="C30" s="41">
        <f t="shared" si="1"/>
        <v>6.4210882054748231E-2</v>
      </c>
      <c r="D30" s="1">
        <v>255</v>
      </c>
      <c r="E30" s="43">
        <f>D30/D33</f>
        <v>0.10416666666666667</v>
      </c>
      <c r="F30" s="1">
        <v>8</v>
      </c>
      <c r="G30" s="43">
        <f>F30/F33</f>
        <v>0.38095238095238093</v>
      </c>
      <c r="H30" s="21">
        <f t="shared" si="2"/>
        <v>453</v>
      </c>
      <c r="I30" s="44">
        <f>H30/H33</f>
        <v>8.3456153279292553E-2</v>
      </c>
    </row>
    <row r="31" spans="1:9" x14ac:dyDescent="0.2">
      <c r="A31" s="33" t="s">
        <v>23</v>
      </c>
      <c r="B31" s="1">
        <v>69</v>
      </c>
      <c r="C31" s="41">
        <f t="shared" si="1"/>
        <v>2.3318688746198041E-2</v>
      </c>
      <c r="D31" s="1">
        <v>113</v>
      </c>
      <c r="E31" s="43">
        <f>D31/D33</f>
        <v>4.6160130718954251E-2</v>
      </c>
      <c r="F31" s="1">
        <v>6</v>
      </c>
      <c r="G31" s="43">
        <f>F31/F33</f>
        <v>0.2857142857142857</v>
      </c>
      <c r="H31" s="21">
        <f t="shared" si="2"/>
        <v>188</v>
      </c>
      <c r="I31" s="44">
        <f>H31/H33</f>
        <v>3.4635224760501106E-2</v>
      </c>
    </row>
    <row r="32" spans="1:9" x14ac:dyDescent="0.2">
      <c r="A32" s="33" t="s">
        <v>24</v>
      </c>
      <c r="B32" s="1">
        <v>4</v>
      </c>
      <c r="C32" s="41">
        <f t="shared" si="1"/>
        <v>1.3518080432578573E-3</v>
      </c>
      <c r="D32" s="1">
        <v>16</v>
      </c>
      <c r="E32" s="43">
        <f>D32/D33</f>
        <v>6.5359477124183009E-3</v>
      </c>
      <c r="F32" s="1">
        <v>0</v>
      </c>
      <c r="G32" s="43">
        <f>F32/F33</f>
        <v>0</v>
      </c>
      <c r="H32" s="21">
        <f t="shared" si="2"/>
        <v>20</v>
      </c>
      <c r="I32" s="44">
        <f>H32/H33</f>
        <v>3.6845983787767134E-3</v>
      </c>
    </row>
    <row r="33" spans="1:10" x14ac:dyDescent="0.2">
      <c r="A33" s="34" t="s">
        <v>6</v>
      </c>
      <c r="B33" s="26">
        <f t="shared" ref="B33:G33" si="3">SUM(B23:B32)</f>
        <v>2959</v>
      </c>
      <c r="C33" s="45">
        <f t="shared" si="3"/>
        <v>1</v>
      </c>
      <c r="D33" s="26">
        <f t="shared" si="3"/>
        <v>2448</v>
      </c>
      <c r="E33" s="45">
        <f t="shared" si="3"/>
        <v>1</v>
      </c>
      <c r="F33" s="26">
        <f t="shared" si="3"/>
        <v>21</v>
      </c>
      <c r="G33" s="45">
        <f t="shared" si="3"/>
        <v>0.99999999999999989</v>
      </c>
      <c r="H33" s="21">
        <f t="shared" si="2"/>
        <v>5428</v>
      </c>
      <c r="I33" s="46">
        <f>SUM(I23:I32)</f>
        <v>1</v>
      </c>
      <c r="J33" s="20"/>
    </row>
    <row r="34" spans="1:10" x14ac:dyDescent="0.2">
      <c r="A34" s="57" t="s">
        <v>25</v>
      </c>
      <c r="B34" s="58"/>
      <c r="C34" s="58"/>
      <c r="D34" s="58"/>
      <c r="E34" s="58"/>
      <c r="F34" s="59"/>
      <c r="G34" s="58"/>
      <c r="H34" s="58"/>
      <c r="I34" s="60"/>
    </row>
    <row r="35" spans="1:10" x14ac:dyDescent="0.2">
      <c r="A35" s="32" t="s">
        <v>26</v>
      </c>
      <c r="B35" s="85">
        <v>26.41</v>
      </c>
      <c r="C35" s="86"/>
      <c r="D35" s="85">
        <v>30.89</v>
      </c>
      <c r="E35" s="86"/>
      <c r="F35" s="85">
        <v>45.2</v>
      </c>
      <c r="G35" s="86"/>
      <c r="H35" s="133">
        <v>28.5</v>
      </c>
      <c r="I35" s="134"/>
    </row>
    <row r="36" spans="1:10" x14ac:dyDescent="0.2">
      <c r="A36" s="35" t="s">
        <v>27</v>
      </c>
      <c r="B36" s="83">
        <v>8.5399999999999991</v>
      </c>
      <c r="C36" s="84"/>
      <c r="D36" s="83">
        <v>9.4</v>
      </c>
      <c r="E36" s="84"/>
      <c r="F36" s="83">
        <v>9.5399999999999991</v>
      </c>
      <c r="G36" s="84"/>
      <c r="H36" s="83">
        <v>9.2799999999999994</v>
      </c>
      <c r="I36" s="90"/>
    </row>
    <row r="37" spans="1:10" x14ac:dyDescent="0.2">
      <c r="A37" s="57" t="s">
        <v>70</v>
      </c>
      <c r="B37" s="58"/>
      <c r="C37" s="58"/>
      <c r="D37" s="58"/>
      <c r="E37" s="58"/>
      <c r="F37" s="59"/>
      <c r="G37" s="58"/>
      <c r="H37" s="58"/>
      <c r="I37" s="60"/>
    </row>
    <row r="38" spans="1:10" x14ac:dyDescent="0.2">
      <c r="A38" s="33" t="s">
        <v>36</v>
      </c>
      <c r="B38" s="24">
        <v>2447</v>
      </c>
      <c r="C38" s="43">
        <f>B38/B41</f>
        <v>0.82696857046299421</v>
      </c>
      <c r="D38" s="24">
        <v>1171</v>
      </c>
      <c r="E38" s="43">
        <f>D38/D41</f>
        <v>0.4783496732026144</v>
      </c>
      <c r="F38" s="1">
        <v>18</v>
      </c>
      <c r="G38" s="43">
        <f>F38/F41</f>
        <v>0.8571428571428571</v>
      </c>
      <c r="H38" s="24">
        <f>B38+D38+F38</f>
        <v>3636</v>
      </c>
      <c r="I38" s="44">
        <f>H38/H41</f>
        <v>0.66985998526160651</v>
      </c>
    </row>
    <row r="39" spans="1:10" x14ac:dyDescent="0.2">
      <c r="A39" s="33" t="s">
        <v>37</v>
      </c>
      <c r="B39" s="24">
        <v>148</v>
      </c>
      <c r="C39" s="43">
        <f>B39/B41</f>
        <v>5.0016897600540726E-2</v>
      </c>
      <c r="D39" s="24">
        <v>938</v>
      </c>
      <c r="E39" s="43">
        <f>D39/D41</f>
        <v>0.3831699346405229</v>
      </c>
      <c r="F39" s="1">
        <v>2</v>
      </c>
      <c r="G39" s="43">
        <f>F39/F41</f>
        <v>9.5238095238095233E-2</v>
      </c>
      <c r="H39" s="24">
        <f t="shared" ref="H39:H40" si="4">B39+D39+F39</f>
        <v>1088</v>
      </c>
      <c r="I39" s="44">
        <f>H39/H41</f>
        <v>0.20044215180545322</v>
      </c>
    </row>
    <row r="40" spans="1:10" x14ac:dyDescent="0.2">
      <c r="A40" s="33" t="s">
        <v>38</v>
      </c>
      <c r="B40" s="1">
        <v>364</v>
      </c>
      <c r="C40" s="43">
        <f>B40/B41</f>
        <v>0.12301453193646503</v>
      </c>
      <c r="D40" s="1">
        <v>339</v>
      </c>
      <c r="E40" s="43">
        <f>D40/D41</f>
        <v>0.13848039215686275</v>
      </c>
      <c r="F40" s="1">
        <v>1</v>
      </c>
      <c r="G40" s="43">
        <f>F40/F41</f>
        <v>4.7619047619047616E-2</v>
      </c>
      <c r="H40" s="24">
        <f t="shared" si="4"/>
        <v>704</v>
      </c>
      <c r="I40" s="44">
        <f>H40/H41</f>
        <v>0.12969786293294031</v>
      </c>
    </row>
    <row r="41" spans="1:10" x14ac:dyDescent="0.2">
      <c r="A41" s="34" t="s">
        <v>6</v>
      </c>
      <c r="B41" s="26">
        <f t="shared" ref="B41:I41" si="5">SUM(B38:B40)</f>
        <v>2959</v>
      </c>
      <c r="C41" s="45">
        <f t="shared" si="5"/>
        <v>1</v>
      </c>
      <c r="D41" s="26">
        <f t="shared" si="5"/>
        <v>2448</v>
      </c>
      <c r="E41" s="45">
        <f t="shared" si="5"/>
        <v>1</v>
      </c>
      <c r="F41" s="27">
        <f t="shared" si="5"/>
        <v>21</v>
      </c>
      <c r="G41" s="45">
        <f t="shared" si="5"/>
        <v>1</v>
      </c>
      <c r="H41" s="26">
        <f t="shared" si="5"/>
        <v>5428</v>
      </c>
      <c r="I41" s="46">
        <f t="shared" si="5"/>
        <v>1</v>
      </c>
    </row>
    <row r="42" spans="1:10" x14ac:dyDescent="0.2">
      <c r="A42" s="57" t="s">
        <v>60</v>
      </c>
      <c r="B42" s="58"/>
      <c r="C42" s="58"/>
      <c r="D42" s="58"/>
      <c r="E42" s="58"/>
      <c r="F42" s="59"/>
      <c r="G42" s="58"/>
      <c r="H42" s="58"/>
      <c r="I42" s="60"/>
    </row>
    <row r="43" spans="1:10" x14ac:dyDescent="0.2">
      <c r="A43" s="32" t="s">
        <v>29</v>
      </c>
      <c r="B43" s="21">
        <v>1913</v>
      </c>
      <c r="C43" s="48">
        <f>B43/B45</f>
        <v>0.6465021966880703</v>
      </c>
      <c r="D43" s="21">
        <v>1116</v>
      </c>
      <c r="E43" s="48">
        <f>D43/D45</f>
        <v>0.45588235294117646</v>
      </c>
      <c r="F43" s="22">
        <v>1</v>
      </c>
      <c r="G43" s="48">
        <f>F43/F45</f>
        <v>4.7619047619047616E-2</v>
      </c>
      <c r="H43" s="21">
        <f>B43+D43+F43</f>
        <v>3030</v>
      </c>
      <c r="I43" s="42">
        <f>H43/H45</f>
        <v>0.55821665438467205</v>
      </c>
    </row>
    <row r="44" spans="1:10" x14ac:dyDescent="0.2">
      <c r="A44" s="33" t="s">
        <v>30</v>
      </c>
      <c r="B44" s="24">
        <v>1046</v>
      </c>
      <c r="C44" s="43">
        <f>B44/B45</f>
        <v>0.3534978033119297</v>
      </c>
      <c r="D44" s="24">
        <v>1332</v>
      </c>
      <c r="E44" s="43">
        <f>D44/D45</f>
        <v>0.54411764705882348</v>
      </c>
      <c r="F44" s="1">
        <v>20</v>
      </c>
      <c r="G44" s="43">
        <f>F44/F45</f>
        <v>0.95238095238095233</v>
      </c>
      <c r="H44" s="21">
        <f>B44+D44+F44</f>
        <v>2398</v>
      </c>
      <c r="I44" s="44">
        <f>H44/H45</f>
        <v>0.44178334561532795</v>
      </c>
    </row>
    <row r="45" spans="1:10" x14ac:dyDescent="0.2">
      <c r="A45" s="34" t="s">
        <v>6</v>
      </c>
      <c r="B45" s="26">
        <f t="shared" ref="B45:G45" si="6">SUM(B43:B44)</f>
        <v>2959</v>
      </c>
      <c r="C45" s="49">
        <f t="shared" si="6"/>
        <v>1</v>
      </c>
      <c r="D45" s="26">
        <f t="shared" si="6"/>
        <v>2448</v>
      </c>
      <c r="E45" s="49">
        <f t="shared" si="6"/>
        <v>1</v>
      </c>
      <c r="F45" s="26">
        <f t="shared" si="6"/>
        <v>21</v>
      </c>
      <c r="G45" s="49">
        <f t="shared" si="6"/>
        <v>1</v>
      </c>
      <c r="H45" s="21">
        <f>B45+D45+F45</f>
        <v>5428</v>
      </c>
      <c r="I45" s="67">
        <f>SUM(I43:I44)</f>
        <v>1</v>
      </c>
    </row>
    <row r="46" spans="1:10" ht="12.75" customHeight="1" x14ac:dyDescent="0.2">
      <c r="A46" s="57" t="s">
        <v>58</v>
      </c>
      <c r="B46" s="58"/>
      <c r="C46" s="58"/>
      <c r="D46" s="58"/>
      <c r="E46" s="58"/>
      <c r="F46" s="59"/>
      <c r="G46" s="58"/>
      <c r="H46" s="58"/>
      <c r="I46" s="60"/>
    </row>
    <row r="47" spans="1:10" ht="12.75" customHeight="1" x14ac:dyDescent="0.2">
      <c r="A47" s="32" t="s">
        <v>47</v>
      </c>
      <c r="B47" s="21">
        <v>825</v>
      </c>
      <c r="C47" s="48">
        <f>B47/B49</f>
        <v>0.27881040892193309</v>
      </c>
      <c r="D47" s="22">
        <v>840</v>
      </c>
      <c r="E47" s="48">
        <f>D47/D49</f>
        <v>0.34313725490196079</v>
      </c>
      <c r="F47" s="22">
        <v>0</v>
      </c>
      <c r="G47" s="48">
        <f>F47/F49</f>
        <v>0</v>
      </c>
      <c r="H47" s="21">
        <f>B47+D47+F47</f>
        <v>1665</v>
      </c>
      <c r="I47" s="42">
        <f>H47/H49</f>
        <v>0.30674281503316136</v>
      </c>
    </row>
    <row r="48" spans="1:10" ht="12.75" customHeight="1" x14ac:dyDescent="0.2">
      <c r="A48" s="33" t="s">
        <v>48</v>
      </c>
      <c r="B48" s="24">
        <v>2134</v>
      </c>
      <c r="C48" s="43">
        <f>B48/B49</f>
        <v>0.72118959107806691</v>
      </c>
      <c r="D48" s="24">
        <v>1608</v>
      </c>
      <c r="E48" s="43">
        <f>D48/D49</f>
        <v>0.65686274509803921</v>
      </c>
      <c r="F48" s="1">
        <v>21</v>
      </c>
      <c r="G48" s="43">
        <f>F48/F49</f>
        <v>1</v>
      </c>
      <c r="H48" s="21">
        <f>B48+D48+F48</f>
        <v>3763</v>
      </c>
      <c r="I48" s="44">
        <f>H48/H49</f>
        <v>0.69325718496683864</v>
      </c>
    </row>
    <row r="49" spans="1:12" x14ac:dyDescent="0.2">
      <c r="A49" s="34" t="s">
        <v>6</v>
      </c>
      <c r="B49" s="26">
        <f t="shared" ref="B49:G49" si="7">SUM(B47:B48)</f>
        <v>2959</v>
      </c>
      <c r="C49" s="49">
        <f t="shared" si="7"/>
        <v>1</v>
      </c>
      <c r="D49" s="26">
        <f t="shared" si="7"/>
        <v>2448</v>
      </c>
      <c r="E49" s="49">
        <f t="shared" si="7"/>
        <v>1</v>
      </c>
      <c r="F49" s="26">
        <f t="shared" si="7"/>
        <v>21</v>
      </c>
      <c r="G49" s="49">
        <f t="shared" si="7"/>
        <v>1</v>
      </c>
      <c r="H49" s="21">
        <f>B49+D49+F49</f>
        <v>5428</v>
      </c>
      <c r="I49" s="46">
        <f>SUM(I47:I48)</f>
        <v>1</v>
      </c>
    </row>
    <row r="50" spans="1:12" x14ac:dyDescent="0.2">
      <c r="A50" s="61" t="s">
        <v>32</v>
      </c>
      <c r="B50" s="62"/>
      <c r="C50" s="62"/>
      <c r="D50" s="62"/>
      <c r="E50" s="62"/>
      <c r="F50" s="63"/>
      <c r="G50" s="62"/>
      <c r="H50" s="62"/>
      <c r="I50" s="66"/>
    </row>
    <row r="51" spans="1:12" x14ac:dyDescent="0.2">
      <c r="A51" s="75" t="s">
        <v>31</v>
      </c>
      <c r="B51" s="126">
        <v>2286.9</v>
      </c>
      <c r="C51" s="127"/>
      <c r="D51" s="128">
        <v>1689.9</v>
      </c>
      <c r="E51" s="129"/>
      <c r="F51" s="130">
        <v>7.75</v>
      </c>
      <c r="G51" s="131"/>
      <c r="H51" s="135">
        <v>3984.5</v>
      </c>
      <c r="I51" s="136"/>
      <c r="K51" s="77"/>
      <c r="L51" s="77"/>
    </row>
    <row r="52" spans="1:12" x14ac:dyDescent="0.2">
      <c r="A52" s="57" t="s">
        <v>62</v>
      </c>
      <c r="B52" s="58"/>
      <c r="C52" s="58"/>
      <c r="D52" s="58"/>
      <c r="E52" s="58"/>
      <c r="F52" s="59"/>
      <c r="G52" s="58"/>
      <c r="H52" s="58"/>
      <c r="I52" s="60"/>
    </row>
    <row r="53" spans="1:12" x14ac:dyDescent="0.2">
      <c r="A53" s="69" t="s">
        <v>63</v>
      </c>
      <c r="B53" s="21">
        <v>2877</v>
      </c>
      <c r="C53" s="48">
        <f>B53/B55</f>
        <v>0.97228793511321387</v>
      </c>
      <c r="D53" s="21">
        <v>2291</v>
      </c>
      <c r="E53" s="48">
        <f>D53/D55</f>
        <v>0.93586601307189543</v>
      </c>
      <c r="F53" s="22">
        <v>21</v>
      </c>
      <c r="G53" s="48">
        <f>F53/F55</f>
        <v>1</v>
      </c>
      <c r="H53" s="21">
        <f>B53+D53+F53</f>
        <v>5189</v>
      </c>
      <c r="I53" s="42">
        <f>H53/H55</f>
        <v>0.95596904937361826</v>
      </c>
    </row>
    <row r="54" spans="1:12" x14ac:dyDescent="0.2">
      <c r="A54" s="70" t="s">
        <v>64</v>
      </c>
      <c r="B54" s="24">
        <v>82</v>
      </c>
      <c r="C54" s="43">
        <f>B54/B55</f>
        <v>2.7712064886786077E-2</v>
      </c>
      <c r="D54" s="24">
        <v>157</v>
      </c>
      <c r="E54" s="43">
        <f>D54/D55</f>
        <v>6.4133986928104569E-2</v>
      </c>
      <c r="F54" s="1">
        <v>0</v>
      </c>
      <c r="G54" s="43">
        <f>F54/F55</f>
        <v>0</v>
      </c>
      <c r="H54" s="21">
        <f>B54+D54+F54</f>
        <v>239</v>
      </c>
      <c r="I54" s="44">
        <f>H54/H55</f>
        <v>4.4030950626381724E-2</v>
      </c>
    </row>
    <row r="55" spans="1:12" ht="13.5" thickBot="1" x14ac:dyDescent="0.25">
      <c r="A55" s="71" t="s">
        <v>6</v>
      </c>
      <c r="B55" s="72">
        <f t="shared" ref="B55:G55" si="8">SUM(B53:B54)</f>
        <v>2959</v>
      </c>
      <c r="C55" s="73">
        <f t="shared" si="8"/>
        <v>1</v>
      </c>
      <c r="D55" s="72">
        <f t="shared" si="8"/>
        <v>2448</v>
      </c>
      <c r="E55" s="73">
        <f t="shared" si="8"/>
        <v>1</v>
      </c>
      <c r="F55" s="72">
        <f t="shared" si="8"/>
        <v>21</v>
      </c>
      <c r="G55" s="73">
        <f t="shared" si="8"/>
        <v>1</v>
      </c>
      <c r="H55" s="72">
        <f>B55+D55+F55</f>
        <v>5428</v>
      </c>
      <c r="I55" s="74">
        <f>SUM(I53:I54)</f>
        <v>1</v>
      </c>
    </row>
    <row r="56" spans="1:12" ht="15" customHeight="1" thickTop="1" x14ac:dyDescent="0.2"/>
    <row r="57" spans="1:12" ht="15" customHeight="1" x14ac:dyDescent="0.2">
      <c r="A57" s="79" t="s">
        <v>72</v>
      </c>
      <c r="B57" s="79"/>
      <c r="C57" s="79"/>
      <c r="D57" s="79"/>
      <c r="E57" s="79"/>
      <c r="F57" s="80"/>
      <c r="G57" s="79"/>
      <c r="H57" s="79"/>
      <c r="I57" s="79"/>
    </row>
    <row r="58" spans="1:12" ht="37.9" customHeight="1" x14ac:dyDescent="0.2">
      <c r="A58" s="99" t="s">
        <v>73</v>
      </c>
      <c r="B58" s="99"/>
      <c r="C58" s="99"/>
      <c r="D58" s="99"/>
      <c r="E58" s="99"/>
      <c r="F58" s="99"/>
      <c r="G58" s="99"/>
      <c r="H58" s="99"/>
      <c r="I58" s="99"/>
    </row>
    <row r="59" spans="1:12" ht="28.15" customHeight="1" x14ac:dyDescent="0.2">
      <c r="A59" s="100" t="s">
        <v>71</v>
      </c>
      <c r="B59" s="100"/>
      <c r="C59" s="100"/>
      <c r="D59" s="100"/>
      <c r="E59" s="100"/>
      <c r="F59" s="100"/>
      <c r="G59" s="100"/>
      <c r="H59" s="100"/>
      <c r="I59" s="100"/>
    </row>
    <row r="60" spans="1:12" ht="16.149999999999999" customHeight="1" x14ac:dyDescent="0.2">
      <c r="A60" s="91" t="s">
        <v>34</v>
      </c>
      <c r="B60" s="91"/>
      <c r="C60" s="91"/>
      <c r="D60" s="91"/>
      <c r="E60" s="91"/>
      <c r="F60" s="91"/>
      <c r="G60" s="91"/>
      <c r="H60" s="91"/>
      <c r="I60" s="91"/>
    </row>
    <row r="61" spans="1:12" x14ac:dyDescent="0.2">
      <c r="G61" s="101"/>
      <c r="H61" s="102"/>
      <c r="I61" s="102"/>
    </row>
    <row r="62" spans="1:12" x14ac:dyDescent="0.2">
      <c r="G62" s="102"/>
      <c r="H62" s="102"/>
      <c r="I62" s="102"/>
    </row>
  </sheetData>
  <mergeCells count="23">
    <mergeCell ref="A59:I59"/>
    <mergeCell ref="G61:I61"/>
    <mergeCell ref="G62:I62"/>
    <mergeCell ref="B51:C51"/>
    <mergeCell ref="D51:E51"/>
    <mergeCell ref="F51:G51"/>
    <mergeCell ref="H51:I51"/>
    <mergeCell ref="A58:I58"/>
    <mergeCell ref="A60:I60"/>
    <mergeCell ref="B35:C35"/>
    <mergeCell ref="D35:E35"/>
    <mergeCell ref="F35:G35"/>
    <mergeCell ref="H35:I35"/>
    <mergeCell ref="B36:C36"/>
    <mergeCell ref="D36:E36"/>
    <mergeCell ref="F36:G36"/>
    <mergeCell ref="H36:I36"/>
    <mergeCell ref="A2:I2"/>
    <mergeCell ref="A3:I3"/>
    <mergeCell ref="B5:C5"/>
    <mergeCell ref="D5:E5"/>
    <mergeCell ref="F5:G5"/>
    <mergeCell ref="H5:I5"/>
  </mergeCells>
  <pageMargins left="0.7" right="0.7" top="0.75" bottom="0.75" header="0.3" footer="0.3"/>
  <pageSetup scale="8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62"/>
  <sheetViews>
    <sheetView workbookViewId="0">
      <selection activeCell="A2" sqref="A2:I2"/>
    </sheetView>
  </sheetViews>
  <sheetFormatPr defaultRowHeight="12.75" x14ac:dyDescent="0.2"/>
  <cols>
    <col min="1" max="1" width="31.7109375" customWidth="1"/>
    <col min="2" max="2" width="7.5703125" customWidth="1"/>
    <col min="3" max="3" width="9.140625" customWidth="1"/>
    <col min="4" max="4" width="7.5703125" customWidth="1"/>
    <col min="6" max="6" width="7.5703125" style="2" customWidth="1"/>
    <col min="8" max="8" width="7.5703125" customWidth="1"/>
    <col min="9" max="9" width="9.140625" customWidth="1"/>
  </cols>
  <sheetData>
    <row r="2" spans="1:9" ht="15.75" x14ac:dyDescent="0.25">
      <c r="A2" s="82" t="s">
        <v>68</v>
      </c>
      <c r="B2" s="82"/>
      <c r="C2" s="82"/>
      <c r="D2" s="82"/>
      <c r="E2" s="82"/>
      <c r="F2" s="82"/>
      <c r="G2" s="82"/>
      <c r="H2" s="82"/>
      <c r="I2" s="82"/>
    </row>
    <row r="3" spans="1:9" ht="15.75" x14ac:dyDescent="0.25">
      <c r="A3" s="82" t="s">
        <v>78</v>
      </c>
      <c r="B3" s="82"/>
      <c r="C3" s="82"/>
      <c r="D3" s="82"/>
      <c r="E3" s="82"/>
      <c r="F3" s="82"/>
      <c r="G3" s="82"/>
      <c r="H3" s="82"/>
      <c r="I3" s="82"/>
    </row>
    <row r="4" spans="1:9" ht="13.5" thickBot="1" x14ac:dyDescent="0.25"/>
    <row r="5" spans="1:9" ht="13.5" thickTop="1" x14ac:dyDescent="0.2">
      <c r="A5" s="51"/>
      <c r="B5" s="107" t="s">
        <v>0</v>
      </c>
      <c r="C5" s="108"/>
      <c r="D5" s="109" t="s">
        <v>42</v>
      </c>
      <c r="E5" s="108"/>
      <c r="F5" s="107" t="s">
        <v>2</v>
      </c>
      <c r="G5" s="108"/>
      <c r="H5" s="107" t="s">
        <v>35</v>
      </c>
      <c r="I5" s="110"/>
    </row>
    <row r="6" spans="1:9" x14ac:dyDescent="0.2">
      <c r="A6" s="52"/>
      <c r="B6" s="53" t="s">
        <v>66</v>
      </c>
      <c r="C6" s="54" t="s">
        <v>1</v>
      </c>
      <c r="D6" s="76" t="s">
        <v>66</v>
      </c>
      <c r="E6" s="54" t="s">
        <v>1</v>
      </c>
      <c r="F6" s="55" t="s">
        <v>66</v>
      </c>
      <c r="G6" s="54" t="s">
        <v>1</v>
      </c>
      <c r="H6" s="53" t="s">
        <v>66</v>
      </c>
      <c r="I6" s="56" t="s">
        <v>1</v>
      </c>
    </row>
    <row r="7" spans="1:9" x14ac:dyDescent="0.2">
      <c r="A7" s="57" t="s">
        <v>3</v>
      </c>
      <c r="B7" s="58"/>
      <c r="C7" s="58"/>
      <c r="D7" s="58"/>
      <c r="E7" s="58"/>
      <c r="F7" s="59"/>
      <c r="G7" s="58"/>
      <c r="H7" s="58"/>
      <c r="I7" s="60"/>
    </row>
    <row r="8" spans="1:9" x14ac:dyDescent="0.2">
      <c r="A8" s="32" t="s">
        <v>4</v>
      </c>
      <c r="B8" s="21">
        <v>1481</v>
      </c>
      <c r="C8" s="41">
        <f>B8/B10</f>
        <v>0.50511596180081852</v>
      </c>
      <c r="D8" s="21">
        <v>1026</v>
      </c>
      <c r="E8" s="41">
        <f>D8/D10</f>
        <v>0.51506024096385539</v>
      </c>
      <c r="F8" s="22">
        <v>20</v>
      </c>
      <c r="G8" s="41">
        <f>F8/F10</f>
        <v>0.625</v>
      </c>
      <c r="H8" s="21">
        <f>B8+D8+F8</f>
        <v>2527</v>
      </c>
      <c r="I8" s="42">
        <f>H8/H10</f>
        <v>0.50988700564971756</v>
      </c>
    </row>
    <row r="9" spans="1:9" x14ac:dyDescent="0.2">
      <c r="A9" s="33" t="s">
        <v>5</v>
      </c>
      <c r="B9" s="24">
        <v>1451</v>
      </c>
      <c r="C9" s="43">
        <f>B9/B10</f>
        <v>0.49488403819918142</v>
      </c>
      <c r="D9" s="24">
        <v>966</v>
      </c>
      <c r="E9" s="43">
        <f>D9/D10</f>
        <v>0.48493975903614456</v>
      </c>
      <c r="F9" s="1">
        <v>12</v>
      </c>
      <c r="G9" s="43">
        <f>F9/F10</f>
        <v>0.375</v>
      </c>
      <c r="H9" s="24">
        <f>B9+D9+F9</f>
        <v>2429</v>
      </c>
      <c r="I9" s="44">
        <f>H9/H10</f>
        <v>0.49011299435028249</v>
      </c>
    </row>
    <row r="10" spans="1:9" x14ac:dyDescent="0.2">
      <c r="A10" s="34" t="s">
        <v>6</v>
      </c>
      <c r="B10" s="26">
        <f>SUM(B8:B9)</f>
        <v>2932</v>
      </c>
      <c r="C10" s="45">
        <f>SUM(C8:C9)</f>
        <v>1</v>
      </c>
      <c r="D10" s="26">
        <f>D8+D9</f>
        <v>1992</v>
      </c>
      <c r="E10" s="45">
        <f>SUM(E8:E9)</f>
        <v>1</v>
      </c>
      <c r="F10" s="27">
        <f>SUM(F8:F9)</f>
        <v>32</v>
      </c>
      <c r="G10" s="45">
        <f>SUM(G8:G9)</f>
        <v>1</v>
      </c>
      <c r="H10" s="26">
        <f>B10+D10+F10</f>
        <v>4956</v>
      </c>
      <c r="I10" s="46">
        <f>SUM(I8:I9)</f>
        <v>1</v>
      </c>
    </row>
    <row r="11" spans="1:9" x14ac:dyDescent="0.2">
      <c r="A11" s="57" t="s">
        <v>7</v>
      </c>
      <c r="B11" s="64"/>
      <c r="C11" s="64"/>
      <c r="D11" s="64"/>
      <c r="E11" s="64"/>
      <c r="F11" s="64"/>
      <c r="G11" s="64"/>
      <c r="H11" s="64"/>
      <c r="I11" s="65"/>
    </row>
    <row r="12" spans="1:9" x14ac:dyDescent="0.2">
      <c r="A12" s="32" t="s">
        <v>51</v>
      </c>
      <c r="B12" s="22">
        <v>8</v>
      </c>
      <c r="C12" s="41">
        <f>B12/B21</f>
        <v>2.7285129604365621E-3</v>
      </c>
      <c r="D12" s="22">
        <v>2</v>
      </c>
      <c r="E12" s="41">
        <f>D12/D21</f>
        <v>1.004016064257028E-3</v>
      </c>
      <c r="F12" s="22">
        <v>0</v>
      </c>
      <c r="G12" s="41">
        <f>F12/F21</f>
        <v>0</v>
      </c>
      <c r="H12" s="21">
        <f t="shared" ref="H12:H20" si="0">B12+D12+F12</f>
        <v>10</v>
      </c>
      <c r="I12" s="42">
        <f>H12/H21</f>
        <v>2.0177562550443904E-3</v>
      </c>
    </row>
    <row r="13" spans="1:9" x14ac:dyDescent="0.2">
      <c r="A13" s="33" t="s">
        <v>10</v>
      </c>
      <c r="B13" s="1">
        <v>87</v>
      </c>
      <c r="C13" s="43">
        <f>B13/B21</f>
        <v>2.9672578444747612E-2</v>
      </c>
      <c r="D13" s="1">
        <v>91</v>
      </c>
      <c r="E13" s="43">
        <f>D13/D21</f>
        <v>4.5682730923694778E-2</v>
      </c>
      <c r="F13" s="1">
        <v>2</v>
      </c>
      <c r="G13" s="43">
        <f>F13/F21</f>
        <v>6.25E-2</v>
      </c>
      <c r="H13" s="24">
        <f t="shared" si="0"/>
        <v>180</v>
      </c>
      <c r="I13" s="44">
        <f>H13/H21</f>
        <v>3.6319612590799029E-2</v>
      </c>
    </row>
    <row r="14" spans="1:9" x14ac:dyDescent="0.2">
      <c r="A14" s="33" t="s">
        <v>52</v>
      </c>
      <c r="B14" s="1">
        <v>391</v>
      </c>
      <c r="C14" s="43">
        <f>B14/B21</f>
        <v>0.13335607094133697</v>
      </c>
      <c r="D14" s="1">
        <v>183</v>
      </c>
      <c r="E14" s="43">
        <f>D14/D21</f>
        <v>9.1867469879518077E-2</v>
      </c>
      <c r="F14" s="1">
        <v>8</v>
      </c>
      <c r="G14" s="43">
        <f>F14/F21</f>
        <v>0.25</v>
      </c>
      <c r="H14" s="24">
        <f t="shared" si="0"/>
        <v>582</v>
      </c>
      <c r="I14" s="44">
        <f>H14/H21</f>
        <v>0.11743341404358354</v>
      </c>
    </row>
    <row r="15" spans="1:9" x14ac:dyDescent="0.2">
      <c r="A15" s="33" t="s">
        <v>53</v>
      </c>
      <c r="B15" s="1">
        <v>260</v>
      </c>
      <c r="C15" s="43">
        <f>B15/B21</f>
        <v>8.8676671214188263E-2</v>
      </c>
      <c r="D15" s="1">
        <v>70</v>
      </c>
      <c r="E15" s="43">
        <f>D15/D21</f>
        <v>3.5140562248995984E-2</v>
      </c>
      <c r="F15" s="1">
        <v>0</v>
      </c>
      <c r="G15" s="43">
        <f>F15/F21</f>
        <v>0</v>
      </c>
      <c r="H15" s="24">
        <f t="shared" si="0"/>
        <v>330</v>
      </c>
      <c r="I15" s="44">
        <f>H15/H21</f>
        <v>6.6585956416464892E-2</v>
      </c>
    </row>
    <row r="16" spans="1:9" x14ac:dyDescent="0.2">
      <c r="A16" s="33" t="s">
        <v>54</v>
      </c>
      <c r="B16" s="1">
        <v>2</v>
      </c>
      <c r="C16" s="43">
        <f>B16/B21</f>
        <v>6.8212824010914052E-4</v>
      </c>
      <c r="D16" s="1">
        <v>0</v>
      </c>
      <c r="E16" s="43">
        <f>D16/D21</f>
        <v>0</v>
      </c>
      <c r="F16" s="1">
        <v>0</v>
      </c>
      <c r="G16" s="43">
        <f>F16/F21</f>
        <v>0</v>
      </c>
      <c r="H16" s="24">
        <f t="shared" si="0"/>
        <v>2</v>
      </c>
      <c r="I16" s="44">
        <f>H16/H21</f>
        <v>4.0355125100887811E-4</v>
      </c>
    </row>
    <row r="17" spans="1:9" x14ac:dyDescent="0.2">
      <c r="A17" s="33" t="s">
        <v>12</v>
      </c>
      <c r="B17" s="24">
        <v>1927</v>
      </c>
      <c r="C17" s="43">
        <f>B17/B21</f>
        <v>0.65723055934515684</v>
      </c>
      <c r="D17" s="24">
        <v>1068</v>
      </c>
      <c r="E17" s="43">
        <f>D17/D21</f>
        <v>0.53614457831325302</v>
      </c>
      <c r="F17" s="1">
        <v>18</v>
      </c>
      <c r="G17" s="43">
        <f>F17/F21</f>
        <v>0.5625</v>
      </c>
      <c r="H17" s="24">
        <f t="shared" si="0"/>
        <v>3013</v>
      </c>
      <c r="I17" s="44">
        <f>H17/H21</f>
        <v>0.60794995964487486</v>
      </c>
    </row>
    <row r="18" spans="1:9" x14ac:dyDescent="0.2">
      <c r="A18" s="33" t="s">
        <v>55</v>
      </c>
      <c r="B18" s="24">
        <v>90</v>
      </c>
      <c r="C18" s="43">
        <f>B18/B21</f>
        <v>3.0695770804911322E-2</v>
      </c>
      <c r="D18" s="24">
        <v>33</v>
      </c>
      <c r="E18" s="43">
        <f>D18/D21</f>
        <v>1.6566265060240965E-2</v>
      </c>
      <c r="F18" s="1">
        <v>1</v>
      </c>
      <c r="G18" s="43">
        <f>F18/F21</f>
        <v>3.125E-2</v>
      </c>
      <c r="H18" s="24">
        <f t="shared" si="0"/>
        <v>124</v>
      </c>
      <c r="I18" s="44">
        <f>H18/H21</f>
        <v>2.5020177562550445E-2</v>
      </c>
    </row>
    <row r="19" spans="1:9" x14ac:dyDescent="0.2">
      <c r="A19" s="33" t="s">
        <v>56</v>
      </c>
      <c r="B19" s="1">
        <v>129</v>
      </c>
      <c r="C19" s="43">
        <f>B19/B21</f>
        <v>4.3997271487039566E-2</v>
      </c>
      <c r="D19" s="1">
        <v>517</v>
      </c>
      <c r="E19" s="43">
        <f>D19/D21</f>
        <v>0.25953815261044177</v>
      </c>
      <c r="F19" s="1">
        <v>3</v>
      </c>
      <c r="G19" s="43">
        <f>F19/F21</f>
        <v>9.375E-2</v>
      </c>
      <c r="H19" s="24">
        <f t="shared" si="0"/>
        <v>649</v>
      </c>
      <c r="I19" s="44">
        <f>H19/H21</f>
        <v>0.13095238095238096</v>
      </c>
    </row>
    <row r="20" spans="1:9" x14ac:dyDescent="0.2">
      <c r="A20" s="50" t="s">
        <v>57</v>
      </c>
      <c r="B20" s="27">
        <v>38</v>
      </c>
      <c r="C20" s="43">
        <f>B20/B21</f>
        <v>1.2960436562073669E-2</v>
      </c>
      <c r="D20" s="27">
        <v>28</v>
      </c>
      <c r="E20" s="43">
        <f>D20/D21</f>
        <v>1.4056224899598393E-2</v>
      </c>
      <c r="F20" s="27">
        <v>0</v>
      </c>
      <c r="G20" s="43">
        <f>F20/F21</f>
        <v>0</v>
      </c>
      <c r="H20" s="26">
        <f t="shared" si="0"/>
        <v>66</v>
      </c>
      <c r="I20" s="46">
        <f>H20/H21</f>
        <v>1.3317191283292978E-2</v>
      </c>
    </row>
    <row r="21" spans="1:9" x14ac:dyDescent="0.2">
      <c r="A21" s="34" t="s">
        <v>6</v>
      </c>
      <c r="B21" s="26">
        <f>SUM(B12:B20)</f>
        <v>2932</v>
      </c>
      <c r="C21" s="45">
        <f>SUM(C12:C20)</f>
        <v>1</v>
      </c>
      <c r="D21" s="26">
        <f>SUM(D12:D20)</f>
        <v>1992</v>
      </c>
      <c r="E21" s="45">
        <f>SUM(E12:E20)</f>
        <v>0.99999999999999989</v>
      </c>
      <c r="F21" s="27">
        <f>SUM(F12:F20)</f>
        <v>32</v>
      </c>
      <c r="G21" s="45">
        <f>SUM(G12:G19)</f>
        <v>1</v>
      </c>
      <c r="H21" s="26">
        <f>SUM(H12:H20)</f>
        <v>4956</v>
      </c>
      <c r="I21" s="46">
        <f>SUM(I12:I20)</f>
        <v>1</v>
      </c>
    </row>
    <row r="22" spans="1:9" x14ac:dyDescent="0.2">
      <c r="A22" s="57" t="s">
        <v>14</v>
      </c>
      <c r="B22" s="64"/>
      <c r="C22" s="64"/>
      <c r="D22" s="64"/>
      <c r="E22" s="64"/>
      <c r="F22" s="64"/>
      <c r="G22" s="64"/>
      <c r="H22" s="64"/>
      <c r="I22" s="65"/>
    </row>
    <row r="23" spans="1:9" x14ac:dyDescent="0.2">
      <c r="A23" s="68" t="s">
        <v>15</v>
      </c>
      <c r="B23" s="22">
        <v>25</v>
      </c>
      <c r="C23" s="41">
        <f t="shared" ref="C23:C32" si="1">B23/$B$33</f>
        <v>8.5266030013642566E-3</v>
      </c>
      <c r="D23" s="22">
        <v>0</v>
      </c>
      <c r="E23" s="41">
        <f>D23/D33</f>
        <v>0</v>
      </c>
      <c r="F23" s="22">
        <v>0</v>
      </c>
      <c r="G23" s="41">
        <f>F23/F33</f>
        <v>0</v>
      </c>
      <c r="H23" s="21">
        <f t="shared" ref="H23:H33" si="2">B23+D23+F23</f>
        <v>25</v>
      </c>
      <c r="I23" s="42">
        <f>H23/H33</f>
        <v>5.0443906376109763E-3</v>
      </c>
    </row>
    <row r="24" spans="1:9" x14ac:dyDescent="0.2">
      <c r="A24" s="33" t="s">
        <v>16</v>
      </c>
      <c r="B24" s="1">
        <v>512</v>
      </c>
      <c r="C24" s="41">
        <f t="shared" si="1"/>
        <v>0.17462482946793997</v>
      </c>
      <c r="D24" s="1">
        <v>0</v>
      </c>
      <c r="E24" s="43">
        <f>D24/D33</f>
        <v>0</v>
      </c>
      <c r="F24" s="1">
        <v>0</v>
      </c>
      <c r="G24" s="43">
        <f>F24/F33</f>
        <v>0</v>
      </c>
      <c r="H24" s="24">
        <f t="shared" si="2"/>
        <v>512</v>
      </c>
      <c r="I24" s="44">
        <f>H24/H33</f>
        <v>0.1033091202582728</v>
      </c>
    </row>
    <row r="25" spans="1:9" x14ac:dyDescent="0.2">
      <c r="A25" s="33" t="s">
        <v>17</v>
      </c>
      <c r="B25" s="1">
        <v>714</v>
      </c>
      <c r="C25" s="41">
        <f t="shared" si="1"/>
        <v>0.24351978171896316</v>
      </c>
      <c r="D25" s="1">
        <v>33</v>
      </c>
      <c r="E25" s="43">
        <f>D25/D33</f>
        <v>1.6566265060240965E-2</v>
      </c>
      <c r="F25" s="1">
        <v>0</v>
      </c>
      <c r="G25" s="43">
        <f>F25/F33</f>
        <v>0</v>
      </c>
      <c r="H25" s="21">
        <f t="shared" si="2"/>
        <v>747</v>
      </c>
      <c r="I25" s="44">
        <f>H25/H33</f>
        <v>0.15072639225181597</v>
      </c>
    </row>
    <row r="26" spans="1:9" x14ac:dyDescent="0.2">
      <c r="A26" s="33" t="s">
        <v>18</v>
      </c>
      <c r="B26" s="1">
        <v>555</v>
      </c>
      <c r="C26" s="41">
        <f t="shared" si="1"/>
        <v>0.1892905866302865</v>
      </c>
      <c r="D26" s="1">
        <v>545</v>
      </c>
      <c r="E26" s="43">
        <f>D26/D33</f>
        <v>0.27359437751004018</v>
      </c>
      <c r="F26" s="1">
        <v>1</v>
      </c>
      <c r="G26" s="43">
        <f>F26/F33</f>
        <v>3.125E-2</v>
      </c>
      <c r="H26" s="21">
        <f t="shared" si="2"/>
        <v>1101</v>
      </c>
      <c r="I26" s="44">
        <f>H26/H33</f>
        <v>0.2221549636803874</v>
      </c>
    </row>
    <row r="27" spans="1:9" x14ac:dyDescent="0.2">
      <c r="A27" s="33" t="s">
        <v>19</v>
      </c>
      <c r="B27" s="1">
        <v>424</v>
      </c>
      <c r="C27" s="41">
        <f t="shared" si="1"/>
        <v>0.14461118690313779</v>
      </c>
      <c r="D27" s="1">
        <v>513</v>
      </c>
      <c r="E27" s="43">
        <f>D27/D33</f>
        <v>0.25753012048192769</v>
      </c>
      <c r="F27" s="1">
        <v>1</v>
      </c>
      <c r="G27" s="43">
        <f>F27/F33</f>
        <v>3.125E-2</v>
      </c>
      <c r="H27" s="21">
        <f t="shared" si="2"/>
        <v>938</v>
      </c>
      <c r="I27" s="44">
        <f>H27/H33</f>
        <v>0.18926553672316385</v>
      </c>
    </row>
    <row r="28" spans="1:9" x14ac:dyDescent="0.2">
      <c r="A28" s="33" t="s">
        <v>20</v>
      </c>
      <c r="B28" s="1">
        <v>286</v>
      </c>
      <c r="C28" s="41">
        <f t="shared" si="1"/>
        <v>9.7544338335607092E-2</v>
      </c>
      <c r="D28" s="1">
        <v>306</v>
      </c>
      <c r="E28" s="43">
        <f>D28/D33</f>
        <v>0.1536144578313253</v>
      </c>
      <c r="F28" s="1">
        <v>7</v>
      </c>
      <c r="G28" s="43">
        <f>F28/F33</f>
        <v>0.21875</v>
      </c>
      <c r="H28" s="21">
        <f t="shared" si="2"/>
        <v>599</v>
      </c>
      <c r="I28" s="44">
        <f>H28/H33</f>
        <v>0.120863599677159</v>
      </c>
    </row>
    <row r="29" spans="1:9" x14ac:dyDescent="0.2">
      <c r="A29" s="33" t="s">
        <v>21</v>
      </c>
      <c r="B29" s="1">
        <v>182</v>
      </c>
      <c r="C29" s="41">
        <f t="shared" si="1"/>
        <v>6.207366984993179E-2</v>
      </c>
      <c r="D29" s="1">
        <v>235</v>
      </c>
      <c r="E29" s="43">
        <f>D29/D33</f>
        <v>0.1179718875502008</v>
      </c>
      <c r="F29" s="1">
        <v>4</v>
      </c>
      <c r="G29" s="43">
        <f>F29/F33</f>
        <v>0.125</v>
      </c>
      <c r="H29" s="21">
        <f t="shared" si="2"/>
        <v>421</v>
      </c>
      <c r="I29" s="44">
        <f>H29/H33</f>
        <v>8.4947538337368844E-2</v>
      </c>
    </row>
    <row r="30" spans="1:9" x14ac:dyDescent="0.2">
      <c r="A30" s="33" t="s">
        <v>22</v>
      </c>
      <c r="B30" s="1">
        <v>169</v>
      </c>
      <c r="C30" s="41">
        <f t="shared" si="1"/>
        <v>5.7639836289222375E-2</v>
      </c>
      <c r="D30" s="1">
        <v>228</v>
      </c>
      <c r="E30" s="43">
        <f>D30/D33</f>
        <v>0.1144578313253012</v>
      </c>
      <c r="F30" s="1">
        <v>10</v>
      </c>
      <c r="G30" s="43">
        <f>F30/F33</f>
        <v>0.3125</v>
      </c>
      <c r="H30" s="21">
        <f t="shared" si="2"/>
        <v>407</v>
      </c>
      <c r="I30" s="44">
        <f>H30/H33</f>
        <v>8.2122679580306696E-2</v>
      </c>
    </row>
    <row r="31" spans="1:9" x14ac:dyDescent="0.2">
      <c r="A31" s="33" t="s">
        <v>23</v>
      </c>
      <c r="B31" s="1">
        <v>61</v>
      </c>
      <c r="C31" s="41">
        <f t="shared" si="1"/>
        <v>2.0804911323328786E-2</v>
      </c>
      <c r="D31" s="1">
        <v>115</v>
      </c>
      <c r="E31" s="43">
        <f>D31/D33</f>
        <v>5.773092369477912E-2</v>
      </c>
      <c r="F31" s="1">
        <v>9</v>
      </c>
      <c r="G31" s="43">
        <f>F31/F33</f>
        <v>0.28125</v>
      </c>
      <c r="H31" s="21">
        <f t="shared" si="2"/>
        <v>185</v>
      </c>
      <c r="I31" s="44">
        <f>H31/H33</f>
        <v>3.7328490718321228E-2</v>
      </c>
    </row>
    <row r="32" spans="1:9" x14ac:dyDescent="0.2">
      <c r="A32" s="33" t="s">
        <v>24</v>
      </c>
      <c r="B32" s="1">
        <v>4</v>
      </c>
      <c r="C32" s="41">
        <f t="shared" si="1"/>
        <v>1.364256480218281E-3</v>
      </c>
      <c r="D32" s="1">
        <v>17</v>
      </c>
      <c r="E32" s="43">
        <f>D32/D33</f>
        <v>8.5341365461847393E-3</v>
      </c>
      <c r="F32" s="1">
        <v>0</v>
      </c>
      <c r="G32" s="43">
        <f>F32/F33</f>
        <v>0</v>
      </c>
      <c r="H32" s="21">
        <f t="shared" si="2"/>
        <v>21</v>
      </c>
      <c r="I32" s="44">
        <f>H32/H33</f>
        <v>4.2372881355932203E-3</v>
      </c>
    </row>
    <row r="33" spans="1:10" x14ac:dyDescent="0.2">
      <c r="A33" s="34" t="s">
        <v>6</v>
      </c>
      <c r="B33" s="26">
        <f t="shared" ref="B33:G33" si="3">SUM(B23:B32)</f>
        <v>2932</v>
      </c>
      <c r="C33" s="45">
        <f t="shared" si="3"/>
        <v>1</v>
      </c>
      <c r="D33" s="26">
        <f t="shared" si="3"/>
        <v>1992</v>
      </c>
      <c r="E33" s="45">
        <f t="shared" si="3"/>
        <v>1</v>
      </c>
      <c r="F33" s="26">
        <f t="shared" si="3"/>
        <v>32</v>
      </c>
      <c r="G33" s="45">
        <f t="shared" si="3"/>
        <v>1</v>
      </c>
      <c r="H33" s="21">
        <f t="shared" si="2"/>
        <v>4956</v>
      </c>
      <c r="I33" s="46">
        <f>SUM(I23:I32)</f>
        <v>0.99999999999999989</v>
      </c>
      <c r="J33" s="20"/>
    </row>
    <row r="34" spans="1:10" x14ac:dyDescent="0.2">
      <c r="A34" s="57" t="s">
        <v>25</v>
      </c>
      <c r="B34" s="58"/>
      <c r="C34" s="58"/>
      <c r="D34" s="58"/>
      <c r="E34" s="58"/>
      <c r="F34" s="59"/>
      <c r="G34" s="58"/>
      <c r="H34" s="58"/>
      <c r="I34" s="60"/>
    </row>
    <row r="35" spans="1:10" x14ac:dyDescent="0.2">
      <c r="A35" s="32" t="s">
        <v>26</v>
      </c>
      <c r="B35" s="85">
        <v>26.18</v>
      </c>
      <c r="C35" s="86"/>
      <c r="D35" s="85">
        <v>32.119999999999997</v>
      </c>
      <c r="E35" s="86"/>
      <c r="F35" s="85">
        <v>43.63</v>
      </c>
      <c r="G35" s="86"/>
      <c r="H35" s="133">
        <v>28.68</v>
      </c>
      <c r="I35" s="134"/>
    </row>
    <row r="36" spans="1:10" x14ac:dyDescent="0.2">
      <c r="A36" s="35" t="s">
        <v>27</v>
      </c>
      <c r="B36" s="83">
        <v>8.3000000000000007</v>
      </c>
      <c r="C36" s="84"/>
      <c r="D36" s="83">
        <v>9.7899999999999991</v>
      </c>
      <c r="E36" s="84"/>
      <c r="F36" s="83">
        <v>9.86</v>
      </c>
      <c r="G36" s="84"/>
      <c r="H36" s="83">
        <v>9.4700000000000006</v>
      </c>
      <c r="I36" s="90"/>
    </row>
    <row r="37" spans="1:10" x14ac:dyDescent="0.2">
      <c r="A37" s="57" t="s">
        <v>70</v>
      </c>
      <c r="B37" s="58"/>
      <c r="C37" s="58"/>
      <c r="D37" s="58"/>
      <c r="E37" s="58"/>
      <c r="F37" s="59"/>
      <c r="G37" s="58"/>
      <c r="H37" s="58"/>
      <c r="I37" s="60"/>
    </row>
    <row r="38" spans="1:10" x14ac:dyDescent="0.2">
      <c r="A38" s="33" t="s">
        <v>36</v>
      </c>
      <c r="B38" s="24">
        <v>2419</v>
      </c>
      <c r="C38" s="43">
        <f>B38/B41</f>
        <v>0.82503410641200547</v>
      </c>
      <c r="D38" s="24">
        <v>1134</v>
      </c>
      <c r="E38" s="43">
        <f>D38/D41</f>
        <v>0.56927710843373491</v>
      </c>
      <c r="F38" s="1">
        <v>26</v>
      </c>
      <c r="G38" s="43">
        <f>F38/F41</f>
        <v>0.8125</v>
      </c>
      <c r="H38" s="24">
        <f>B38+D38+F38</f>
        <v>3579</v>
      </c>
      <c r="I38" s="44">
        <f>H38/H41</f>
        <v>0.72215496368038745</v>
      </c>
    </row>
    <row r="39" spans="1:10" x14ac:dyDescent="0.2">
      <c r="A39" s="33" t="s">
        <v>37</v>
      </c>
      <c r="B39" s="24">
        <v>129</v>
      </c>
      <c r="C39" s="43">
        <f>B39/B41</f>
        <v>4.3997271487039566E-2</v>
      </c>
      <c r="D39" s="24">
        <v>517</v>
      </c>
      <c r="E39" s="43">
        <f>D39/D41</f>
        <v>0.25953815261044177</v>
      </c>
      <c r="F39" s="1">
        <v>3</v>
      </c>
      <c r="G39" s="43">
        <f>F39/F41</f>
        <v>9.375E-2</v>
      </c>
      <c r="H39" s="24">
        <f t="shared" ref="H39:H40" si="4">B39+D39+F39</f>
        <v>649</v>
      </c>
      <c r="I39" s="44">
        <f>H39/H41</f>
        <v>0.13095238095238096</v>
      </c>
    </row>
    <row r="40" spans="1:10" x14ac:dyDescent="0.2">
      <c r="A40" s="33" t="s">
        <v>38</v>
      </c>
      <c r="B40" s="1">
        <v>384</v>
      </c>
      <c r="C40" s="43">
        <f>B40/B41</f>
        <v>0.13096862210095497</v>
      </c>
      <c r="D40" s="1">
        <v>341</v>
      </c>
      <c r="E40" s="43">
        <f>D40/D41</f>
        <v>0.17118473895582328</v>
      </c>
      <c r="F40" s="1">
        <v>3</v>
      </c>
      <c r="G40" s="43">
        <f>F40/F41</f>
        <v>9.375E-2</v>
      </c>
      <c r="H40" s="24">
        <f t="shared" si="4"/>
        <v>728</v>
      </c>
      <c r="I40" s="44">
        <f>H40/H41</f>
        <v>0.14689265536723164</v>
      </c>
    </row>
    <row r="41" spans="1:10" x14ac:dyDescent="0.2">
      <c r="A41" s="34" t="s">
        <v>6</v>
      </c>
      <c r="B41" s="26">
        <f t="shared" ref="B41:I41" si="5">SUM(B38:B40)</f>
        <v>2932</v>
      </c>
      <c r="C41" s="45">
        <f t="shared" si="5"/>
        <v>1</v>
      </c>
      <c r="D41" s="26">
        <f t="shared" si="5"/>
        <v>1992</v>
      </c>
      <c r="E41" s="45">
        <f t="shared" si="5"/>
        <v>1</v>
      </c>
      <c r="F41" s="27">
        <f t="shared" si="5"/>
        <v>32</v>
      </c>
      <c r="G41" s="45">
        <f t="shared" si="5"/>
        <v>1</v>
      </c>
      <c r="H41" s="26">
        <f t="shared" si="5"/>
        <v>4956</v>
      </c>
      <c r="I41" s="46">
        <f t="shared" si="5"/>
        <v>1</v>
      </c>
    </row>
    <row r="42" spans="1:10" x14ac:dyDescent="0.2">
      <c r="A42" s="57" t="s">
        <v>60</v>
      </c>
      <c r="B42" s="58"/>
      <c r="C42" s="58"/>
      <c r="D42" s="58"/>
      <c r="E42" s="58"/>
      <c r="F42" s="59"/>
      <c r="G42" s="58"/>
      <c r="H42" s="58"/>
      <c r="I42" s="60"/>
    </row>
    <row r="43" spans="1:10" x14ac:dyDescent="0.2">
      <c r="A43" s="32" t="s">
        <v>29</v>
      </c>
      <c r="B43" s="21">
        <v>1903</v>
      </c>
      <c r="C43" s="48">
        <f>B43/B45</f>
        <v>0.64904502046384716</v>
      </c>
      <c r="D43" s="21">
        <v>655</v>
      </c>
      <c r="E43" s="48">
        <f>D43/D45</f>
        <v>0.32881526104417669</v>
      </c>
      <c r="F43" s="22">
        <v>0</v>
      </c>
      <c r="G43" s="48">
        <f>F43/F45</f>
        <v>0</v>
      </c>
      <c r="H43" s="21">
        <f>B43+D43+F43</f>
        <v>2558</v>
      </c>
      <c r="I43" s="42">
        <f>H43/H45</f>
        <v>0.51614205004035507</v>
      </c>
    </row>
    <row r="44" spans="1:10" x14ac:dyDescent="0.2">
      <c r="A44" s="33" t="s">
        <v>30</v>
      </c>
      <c r="B44" s="24">
        <v>1029</v>
      </c>
      <c r="C44" s="43">
        <f>B44/B45</f>
        <v>0.35095497953615279</v>
      </c>
      <c r="D44" s="24">
        <v>1337</v>
      </c>
      <c r="E44" s="43">
        <f>D44/D45</f>
        <v>0.67118473895582331</v>
      </c>
      <c r="F44" s="1">
        <v>32</v>
      </c>
      <c r="G44" s="43">
        <f>F44/F45</f>
        <v>1</v>
      </c>
      <c r="H44" s="21">
        <f>B44+D44+F44</f>
        <v>2398</v>
      </c>
      <c r="I44" s="44">
        <f>H44/H45</f>
        <v>0.48385794995964487</v>
      </c>
    </row>
    <row r="45" spans="1:10" x14ac:dyDescent="0.2">
      <c r="A45" s="34" t="s">
        <v>6</v>
      </c>
      <c r="B45" s="26">
        <f t="shared" ref="B45:G45" si="6">SUM(B43:B44)</f>
        <v>2932</v>
      </c>
      <c r="C45" s="49">
        <f t="shared" si="6"/>
        <v>1</v>
      </c>
      <c r="D45" s="26">
        <f t="shared" si="6"/>
        <v>1992</v>
      </c>
      <c r="E45" s="49">
        <f t="shared" si="6"/>
        <v>1</v>
      </c>
      <c r="F45" s="26">
        <f t="shared" si="6"/>
        <v>32</v>
      </c>
      <c r="G45" s="49">
        <f t="shared" si="6"/>
        <v>1</v>
      </c>
      <c r="H45" s="21">
        <f>B45+D45+F45</f>
        <v>4956</v>
      </c>
      <c r="I45" s="67">
        <f>SUM(I43:I44)</f>
        <v>1</v>
      </c>
    </row>
    <row r="46" spans="1:10" ht="12.75" customHeight="1" x14ac:dyDescent="0.2">
      <c r="A46" s="57" t="s">
        <v>58</v>
      </c>
      <c r="B46" s="58"/>
      <c r="C46" s="58"/>
      <c r="D46" s="58"/>
      <c r="E46" s="58"/>
      <c r="F46" s="59"/>
      <c r="G46" s="58"/>
      <c r="H46" s="58"/>
      <c r="I46" s="60"/>
    </row>
    <row r="47" spans="1:10" ht="12.75" customHeight="1" x14ac:dyDescent="0.2">
      <c r="A47" s="32" t="s">
        <v>47</v>
      </c>
      <c r="B47" s="21">
        <v>839</v>
      </c>
      <c r="C47" s="48">
        <f>B47/B49</f>
        <v>0.28615279672578448</v>
      </c>
      <c r="D47" s="22">
        <v>842</v>
      </c>
      <c r="E47" s="48">
        <f>D47/D49</f>
        <v>0.42269076305220882</v>
      </c>
      <c r="F47" s="22">
        <v>0</v>
      </c>
      <c r="G47" s="48">
        <f>F47/F49</f>
        <v>0</v>
      </c>
      <c r="H47" s="21">
        <f>B47+D47+F47</f>
        <v>1681</v>
      </c>
      <c r="I47" s="42">
        <f>H47/H49</f>
        <v>0.33918482647296205</v>
      </c>
    </row>
    <row r="48" spans="1:10" ht="12.75" customHeight="1" x14ac:dyDescent="0.2">
      <c r="A48" s="33" t="s">
        <v>48</v>
      </c>
      <c r="B48" s="24">
        <v>2093</v>
      </c>
      <c r="C48" s="43">
        <f>B48/B49</f>
        <v>0.71384720327421558</v>
      </c>
      <c r="D48" s="24">
        <v>1150</v>
      </c>
      <c r="E48" s="43">
        <f>D48/D49</f>
        <v>0.57730923694779113</v>
      </c>
      <c r="F48" s="1">
        <v>32</v>
      </c>
      <c r="G48" s="43">
        <f>F48/F49</f>
        <v>1</v>
      </c>
      <c r="H48" s="21">
        <f>B48+D48+F48</f>
        <v>3275</v>
      </c>
      <c r="I48" s="44">
        <f>H48/H49</f>
        <v>0.66081517352703789</v>
      </c>
    </row>
    <row r="49" spans="1:12" x14ac:dyDescent="0.2">
      <c r="A49" s="34" t="s">
        <v>6</v>
      </c>
      <c r="B49" s="26">
        <f t="shared" ref="B49:G49" si="7">SUM(B47:B48)</f>
        <v>2932</v>
      </c>
      <c r="C49" s="49">
        <f t="shared" si="7"/>
        <v>1</v>
      </c>
      <c r="D49" s="26">
        <f t="shared" si="7"/>
        <v>1992</v>
      </c>
      <c r="E49" s="49">
        <f t="shared" si="7"/>
        <v>1</v>
      </c>
      <c r="F49" s="26">
        <f t="shared" si="7"/>
        <v>32</v>
      </c>
      <c r="G49" s="49">
        <f t="shared" si="7"/>
        <v>1</v>
      </c>
      <c r="H49" s="21">
        <f>B49+D49+F49</f>
        <v>4956</v>
      </c>
      <c r="I49" s="46">
        <f>SUM(I47:I48)</f>
        <v>1</v>
      </c>
    </row>
    <row r="50" spans="1:12" x14ac:dyDescent="0.2">
      <c r="A50" s="61" t="s">
        <v>32</v>
      </c>
      <c r="B50" s="62"/>
      <c r="C50" s="62"/>
      <c r="D50" s="62"/>
      <c r="E50" s="62"/>
      <c r="F50" s="63"/>
      <c r="G50" s="62"/>
      <c r="H50" s="62"/>
      <c r="I50" s="66"/>
    </row>
    <row r="51" spans="1:12" x14ac:dyDescent="0.2">
      <c r="A51" s="75" t="s">
        <v>31</v>
      </c>
      <c r="B51" s="126">
        <v>2282.1999999999998</v>
      </c>
      <c r="C51" s="127"/>
      <c r="D51" s="128">
        <v>1232.8</v>
      </c>
      <c r="E51" s="129"/>
      <c r="F51" s="130">
        <v>11.1</v>
      </c>
      <c r="G51" s="131"/>
      <c r="H51" s="135">
        <v>3526.1</v>
      </c>
      <c r="I51" s="136"/>
      <c r="K51" s="77"/>
      <c r="L51" s="77"/>
    </row>
    <row r="52" spans="1:12" x14ac:dyDescent="0.2">
      <c r="A52" s="57" t="s">
        <v>62</v>
      </c>
      <c r="B52" s="58"/>
      <c r="C52" s="58"/>
      <c r="D52" s="58"/>
      <c r="E52" s="58"/>
      <c r="F52" s="59"/>
      <c r="G52" s="58"/>
      <c r="H52" s="58"/>
      <c r="I52" s="60"/>
    </row>
    <row r="53" spans="1:12" x14ac:dyDescent="0.2">
      <c r="A53" s="69" t="s">
        <v>63</v>
      </c>
      <c r="B53" s="21">
        <v>2833</v>
      </c>
      <c r="C53" s="48">
        <f>B53/B55</f>
        <v>0.96623465211459758</v>
      </c>
      <c r="D53" s="21">
        <v>1840</v>
      </c>
      <c r="E53" s="48">
        <f>D53/D55</f>
        <v>0.92369477911646591</v>
      </c>
      <c r="F53" s="22">
        <v>32</v>
      </c>
      <c r="G53" s="48">
        <f>F53/F55</f>
        <v>1</v>
      </c>
      <c r="H53" s="21">
        <f>B53+D53+F53</f>
        <v>4705</v>
      </c>
      <c r="I53" s="42">
        <f>H53/H55</f>
        <v>0.94935431799838577</v>
      </c>
    </row>
    <row r="54" spans="1:12" x14ac:dyDescent="0.2">
      <c r="A54" s="70" t="s">
        <v>64</v>
      </c>
      <c r="B54" s="24">
        <v>99</v>
      </c>
      <c r="C54" s="43">
        <f>B54/B55</f>
        <v>3.3765347885402454E-2</v>
      </c>
      <c r="D54" s="24">
        <v>152</v>
      </c>
      <c r="E54" s="43">
        <f>D54/D55</f>
        <v>7.6305220883534142E-2</v>
      </c>
      <c r="F54" s="1">
        <v>0</v>
      </c>
      <c r="G54" s="43">
        <f>F54/F55</f>
        <v>0</v>
      </c>
      <c r="H54" s="21">
        <f>B54+D54+F54</f>
        <v>251</v>
      </c>
      <c r="I54" s="44">
        <f>H54/H55</f>
        <v>5.0645682001614206E-2</v>
      </c>
    </row>
    <row r="55" spans="1:12" ht="13.5" thickBot="1" x14ac:dyDescent="0.25">
      <c r="A55" s="71" t="s">
        <v>6</v>
      </c>
      <c r="B55" s="72">
        <f t="shared" ref="B55:G55" si="8">SUM(B53:B54)</f>
        <v>2932</v>
      </c>
      <c r="C55" s="73">
        <f t="shared" si="8"/>
        <v>1</v>
      </c>
      <c r="D55" s="72">
        <f t="shared" si="8"/>
        <v>1992</v>
      </c>
      <c r="E55" s="73">
        <f t="shared" si="8"/>
        <v>1</v>
      </c>
      <c r="F55" s="72">
        <f t="shared" si="8"/>
        <v>32</v>
      </c>
      <c r="G55" s="73">
        <f t="shared" si="8"/>
        <v>1</v>
      </c>
      <c r="H55" s="72">
        <f>B55+D55+F55</f>
        <v>4956</v>
      </c>
      <c r="I55" s="74">
        <f>SUM(I53:I54)</f>
        <v>1</v>
      </c>
    </row>
    <row r="56" spans="1:12" ht="15" customHeight="1" thickTop="1" x14ac:dyDescent="0.2"/>
    <row r="57" spans="1:12" ht="15" customHeight="1" x14ac:dyDescent="0.2">
      <c r="A57" s="79" t="s">
        <v>72</v>
      </c>
      <c r="B57" s="79"/>
      <c r="C57" s="79"/>
      <c r="D57" s="79"/>
      <c r="E57" s="79"/>
      <c r="F57" s="80"/>
      <c r="G57" s="79"/>
      <c r="H57" s="79"/>
      <c r="I57" s="79"/>
    </row>
    <row r="58" spans="1:12" ht="37.9" customHeight="1" x14ac:dyDescent="0.2">
      <c r="A58" s="99" t="s">
        <v>73</v>
      </c>
      <c r="B58" s="99"/>
      <c r="C58" s="99"/>
      <c r="D58" s="99"/>
      <c r="E58" s="99"/>
      <c r="F58" s="99"/>
      <c r="G58" s="99"/>
      <c r="H58" s="99"/>
      <c r="I58" s="99"/>
    </row>
    <row r="59" spans="1:12" ht="28.15" customHeight="1" x14ac:dyDescent="0.2">
      <c r="A59" s="100" t="s">
        <v>71</v>
      </c>
      <c r="B59" s="100"/>
      <c r="C59" s="100"/>
      <c r="D59" s="100"/>
      <c r="E59" s="100"/>
      <c r="F59" s="100"/>
      <c r="G59" s="100"/>
      <c r="H59" s="100"/>
      <c r="I59" s="100"/>
    </row>
    <row r="60" spans="1:12" ht="16.149999999999999" customHeight="1" x14ac:dyDescent="0.2">
      <c r="A60" s="91" t="s">
        <v>34</v>
      </c>
      <c r="B60" s="91"/>
      <c r="C60" s="91"/>
      <c r="D60" s="91"/>
      <c r="E60" s="91"/>
      <c r="F60" s="91"/>
      <c r="G60" s="91"/>
      <c r="H60" s="91"/>
      <c r="I60" s="91"/>
    </row>
    <row r="61" spans="1:12" x14ac:dyDescent="0.2">
      <c r="G61" s="101"/>
      <c r="H61" s="102"/>
      <c r="I61" s="102"/>
    </row>
    <row r="62" spans="1:12" x14ac:dyDescent="0.2">
      <c r="G62" s="102"/>
      <c r="H62" s="102"/>
      <c r="I62" s="102"/>
    </row>
  </sheetData>
  <mergeCells count="23">
    <mergeCell ref="A2:I2"/>
    <mergeCell ref="A3:I3"/>
    <mergeCell ref="B5:C5"/>
    <mergeCell ref="D5:E5"/>
    <mergeCell ref="F5:G5"/>
    <mergeCell ref="H5:I5"/>
    <mergeCell ref="B35:C35"/>
    <mergeCell ref="D35:E35"/>
    <mergeCell ref="F35:G35"/>
    <mergeCell ref="H35:I35"/>
    <mergeCell ref="B36:C36"/>
    <mergeCell ref="D36:E36"/>
    <mergeCell ref="F36:G36"/>
    <mergeCell ref="H36:I36"/>
    <mergeCell ref="A59:I59"/>
    <mergeCell ref="G61:I61"/>
    <mergeCell ref="G62:I62"/>
    <mergeCell ref="B51:C51"/>
    <mergeCell ref="D51:E51"/>
    <mergeCell ref="F51:G51"/>
    <mergeCell ref="H51:I51"/>
    <mergeCell ref="A58:I58"/>
    <mergeCell ref="A60:I60"/>
  </mergeCells>
  <pageMargins left="0.7" right="0.7" top="0.75" bottom="0.75" header="0.3" footer="0.3"/>
  <pageSetup scale="8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62"/>
  <sheetViews>
    <sheetView workbookViewId="0">
      <selection activeCell="A2" sqref="A2:I2"/>
    </sheetView>
  </sheetViews>
  <sheetFormatPr defaultRowHeight="12.75" x14ac:dyDescent="0.2"/>
  <cols>
    <col min="1" max="1" width="32.85546875" customWidth="1"/>
    <col min="2" max="2" width="7.5703125" customWidth="1"/>
    <col min="3" max="3" width="9.140625" customWidth="1"/>
    <col min="4" max="4" width="7.5703125" customWidth="1"/>
    <col min="6" max="6" width="7.5703125" style="2" customWidth="1"/>
    <col min="8" max="8" width="7.5703125" customWidth="1"/>
    <col min="9" max="9" width="9.140625" customWidth="1"/>
  </cols>
  <sheetData>
    <row r="2" spans="1:9" ht="15.75" x14ac:dyDescent="0.25">
      <c r="A2" s="82" t="s">
        <v>68</v>
      </c>
      <c r="B2" s="82"/>
      <c r="C2" s="82"/>
      <c r="D2" s="82"/>
      <c r="E2" s="82"/>
      <c r="F2" s="82"/>
      <c r="G2" s="82"/>
      <c r="H2" s="82"/>
      <c r="I2" s="82"/>
    </row>
    <row r="3" spans="1:9" ht="15.75" x14ac:dyDescent="0.25">
      <c r="A3" s="82" t="s">
        <v>77</v>
      </c>
      <c r="B3" s="82"/>
      <c r="C3" s="82"/>
      <c r="D3" s="82"/>
      <c r="E3" s="82"/>
      <c r="F3" s="82"/>
      <c r="G3" s="82"/>
      <c r="H3" s="82"/>
      <c r="I3" s="82"/>
    </row>
    <row r="4" spans="1:9" ht="13.5" thickBot="1" x14ac:dyDescent="0.25"/>
    <row r="5" spans="1:9" ht="13.5" thickTop="1" x14ac:dyDescent="0.2">
      <c r="A5" s="51"/>
      <c r="B5" s="107" t="s">
        <v>0</v>
      </c>
      <c r="C5" s="108"/>
      <c r="D5" s="109" t="s">
        <v>42</v>
      </c>
      <c r="E5" s="108"/>
      <c r="F5" s="107" t="s">
        <v>2</v>
      </c>
      <c r="G5" s="108"/>
      <c r="H5" s="107" t="s">
        <v>35</v>
      </c>
      <c r="I5" s="110"/>
    </row>
    <row r="6" spans="1:9" x14ac:dyDescent="0.2">
      <c r="A6" s="52"/>
      <c r="B6" s="53" t="s">
        <v>66</v>
      </c>
      <c r="C6" s="54" t="s">
        <v>1</v>
      </c>
      <c r="D6" s="76" t="s">
        <v>66</v>
      </c>
      <c r="E6" s="54" t="s">
        <v>1</v>
      </c>
      <c r="F6" s="55" t="s">
        <v>66</v>
      </c>
      <c r="G6" s="54" t="s">
        <v>1</v>
      </c>
      <c r="H6" s="53" t="s">
        <v>66</v>
      </c>
      <c r="I6" s="56" t="s">
        <v>1</v>
      </c>
    </row>
    <row r="7" spans="1:9" x14ac:dyDescent="0.2">
      <c r="A7" s="57" t="s">
        <v>3</v>
      </c>
      <c r="B7" s="58"/>
      <c r="C7" s="58"/>
      <c r="D7" s="58"/>
      <c r="E7" s="58"/>
      <c r="F7" s="59"/>
      <c r="G7" s="58"/>
      <c r="H7" s="58"/>
      <c r="I7" s="60"/>
    </row>
    <row r="8" spans="1:9" x14ac:dyDescent="0.2">
      <c r="A8" s="32" t="s">
        <v>4</v>
      </c>
      <c r="B8" s="21">
        <v>1421</v>
      </c>
      <c r="C8" s="41">
        <f>B8/B10</f>
        <v>0.50497512437810943</v>
      </c>
      <c r="D8" s="21">
        <v>886</v>
      </c>
      <c r="E8" s="41">
        <f>D8/D10</f>
        <v>0.51184286539572499</v>
      </c>
      <c r="F8" s="22">
        <v>15</v>
      </c>
      <c r="G8" s="41">
        <f>F8/F10</f>
        <v>0.5</v>
      </c>
      <c r="H8" s="21">
        <f>B8+D8+F8</f>
        <v>2322</v>
      </c>
      <c r="I8" s="42">
        <f>H8/H10</f>
        <v>0.50754098360655742</v>
      </c>
    </row>
    <row r="9" spans="1:9" x14ac:dyDescent="0.2">
      <c r="A9" s="33" t="s">
        <v>5</v>
      </c>
      <c r="B9" s="24">
        <v>1393</v>
      </c>
      <c r="C9" s="43">
        <f>B9/B10</f>
        <v>0.49502487562189057</v>
      </c>
      <c r="D9" s="24">
        <v>845</v>
      </c>
      <c r="E9" s="43">
        <f>D9/D10</f>
        <v>0.48815713460427501</v>
      </c>
      <c r="F9" s="1">
        <v>15</v>
      </c>
      <c r="G9" s="43">
        <f>F9/F10</f>
        <v>0.5</v>
      </c>
      <c r="H9" s="24">
        <f>B9+D9+F9</f>
        <v>2253</v>
      </c>
      <c r="I9" s="44">
        <f>H9/H10</f>
        <v>0.49245901639344264</v>
      </c>
    </row>
    <row r="10" spans="1:9" x14ac:dyDescent="0.2">
      <c r="A10" s="34" t="s">
        <v>6</v>
      </c>
      <c r="B10" s="26">
        <f>SUM(B8:B9)</f>
        <v>2814</v>
      </c>
      <c r="C10" s="45">
        <f>SUM(C8:C9)</f>
        <v>1</v>
      </c>
      <c r="D10" s="26">
        <f>D8+D9</f>
        <v>1731</v>
      </c>
      <c r="E10" s="45">
        <f>SUM(E8:E9)</f>
        <v>1</v>
      </c>
      <c r="F10" s="27">
        <f>SUM(F8:F9)</f>
        <v>30</v>
      </c>
      <c r="G10" s="45">
        <f>SUM(G8:G9)</f>
        <v>1</v>
      </c>
      <c r="H10" s="26">
        <f>B10+D10+F10</f>
        <v>4575</v>
      </c>
      <c r="I10" s="46">
        <f>SUM(I8:I9)</f>
        <v>1</v>
      </c>
    </row>
    <row r="11" spans="1:9" x14ac:dyDescent="0.2">
      <c r="A11" s="57" t="s">
        <v>7</v>
      </c>
      <c r="B11" s="64"/>
      <c r="C11" s="64"/>
      <c r="D11" s="64"/>
      <c r="E11" s="64"/>
      <c r="F11" s="64"/>
      <c r="G11" s="64"/>
      <c r="H11" s="64"/>
      <c r="I11" s="65"/>
    </row>
    <row r="12" spans="1:9" x14ac:dyDescent="0.2">
      <c r="A12" s="32" t="s">
        <v>51</v>
      </c>
      <c r="B12" s="22">
        <v>6</v>
      </c>
      <c r="C12" s="41">
        <f>B12/B21</f>
        <v>2.1321961620469083E-3</v>
      </c>
      <c r="D12" s="22">
        <v>0</v>
      </c>
      <c r="E12" s="41">
        <f>D12/D21</f>
        <v>0</v>
      </c>
      <c r="F12" s="22">
        <v>0</v>
      </c>
      <c r="G12" s="41">
        <f>F12/F21</f>
        <v>0</v>
      </c>
      <c r="H12" s="21">
        <f t="shared" ref="H12:H20" si="0">B12+D12+F12</f>
        <v>6</v>
      </c>
      <c r="I12" s="42">
        <f>H12/H21</f>
        <v>1.3114754098360656E-3</v>
      </c>
    </row>
    <row r="13" spans="1:9" x14ac:dyDescent="0.2">
      <c r="A13" s="33" t="s">
        <v>10</v>
      </c>
      <c r="B13" s="1">
        <v>89</v>
      </c>
      <c r="C13" s="43">
        <f>B13/B21</f>
        <v>3.1627576403695803E-2</v>
      </c>
      <c r="D13" s="1">
        <v>89</v>
      </c>
      <c r="E13" s="43">
        <f>D13/D21</f>
        <v>5.1415366839976891E-2</v>
      </c>
      <c r="F13" s="1">
        <v>0</v>
      </c>
      <c r="G13" s="43">
        <f>F13/F21</f>
        <v>0</v>
      </c>
      <c r="H13" s="24">
        <f t="shared" si="0"/>
        <v>178</v>
      </c>
      <c r="I13" s="44">
        <f>H13/H21</f>
        <v>3.890710382513661E-2</v>
      </c>
    </row>
    <row r="14" spans="1:9" x14ac:dyDescent="0.2">
      <c r="A14" s="33" t="s">
        <v>52</v>
      </c>
      <c r="B14" s="1">
        <v>408</v>
      </c>
      <c r="C14" s="43">
        <f>B14/B21</f>
        <v>0.14498933901918976</v>
      </c>
      <c r="D14" s="1">
        <v>171</v>
      </c>
      <c r="E14" s="43">
        <f>D14/D21</f>
        <v>9.8786828422876949E-2</v>
      </c>
      <c r="F14" s="1">
        <v>6</v>
      </c>
      <c r="G14" s="43">
        <f>F14/F21</f>
        <v>0.2</v>
      </c>
      <c r="H14" s="24">
        <f t="shared" si="0"/>
        <v>585</v>
      </c>
      <c r="I14" s="44">
        <f>H14/H21</f>
        <v>0.12786885245901639</v>
      </c>
    </row>
    <row r="15" spans="1:9" x14ac:dyDescent="0.2">
      <c r="A15" s="33" t="s">
        <v>53</v>
      </c>
      <c r="B15" s="1">
        <v>253</v>
      </c>
      <c r="C15" s="43">
        <f>B15/B21</f>
        <v>8.9907604832977966E-2</v>
      </c>
      <c r="D15" s="1">
        <v>80</v>
      </c>
      <c r="E15" s="43">
        <f>D15/D21</f>
        <v>4.6216060080878106E-2</v>
      </c>
      <c r="F15" s="1">
        <v>1</v>
      </c>
      <c r="G15" s="43">
        <f>F15/F21</f>
        <v>3.3333333333333333E-2</v>
      </c>
      <c r="H15" s="24">
        <f t="shared" si="0"/>
        <v>334</v>
      </c>
      <c r="I15" s="44">
        <f>H15/H21</f>
        <v>7.3005464480874319E-2</v>
      </c>
    </row>
    <row r="16" spans="1:9" x14ac:dyDescent="0.2">
      <c r="A16" s="33" t="s">
        <v>54</v>
      </c>
      <c r="B16" s="1">
        <v>1</v>
      </c>
      <c r="C16" s="43">
        <f>B16/B21</f>
        <v>3.5536602700781805E-4</v>
      </c>
      <c r="D16" s="1">
        <v>2</v>
      </c>
      <c r="E16" s="43">
        <f>D16/D21</f>
        <v>1.1554015020219526E-3</v>
      </c>
      <c r="F16" s="1">
        <v>0</v>
      </c>
      <c r="G16" s="43">
        <f>F16/F21</f>
        <v>0</v>
      </c>
      <c r="H16" s="24">
        <f t="shared" si="0"/>
        <v>3</v>
      </c>
      <c r="I16" s="44">
        <f>H16/H21</f>
        <v>6.5573770491803279E-4</v>
      </c>
    </row>
    <row r="17" spans="1:9" x14ac:dyDescent="0.2">
      <c r="A17" s="33" t="s">
        <v>12</v>
      </c>
      <c r="B17" s="24">
        <v>1847</v>
      </c>
      <c r="C17" s="43">
        <f>B17/B21</f>
        <v>0.65636105188343996</v>
      </c>
      <c r="D17" s="24">
        <v>991</v>
      </c>
      <c r="E17" s="43">
        <f>D17/D21</f>
        <v>0.57250144425187754</v>
      </c>
      <c r="F17" s="1">
        <v>21</v>
      </c>
      <c r="G17" s="43">
        <f>F17/F21</f>
        <v>0.7</v>
      </c>
      <c r="H17" s="24">
        <f t="shared" si="0"/>
        <v>2859</v>
      </c>
      <c r="I17" s="44">
        <f>H17/H21</f>
        <v>0.62491803278688529</v>
      </c>
    </row>
    <row r="18" spans="1:9" x14ac:dyDescent="0.2">
      <c r="A18" s="33" t="s">
        <v>55</v>
      </c>
      <c r="B18" s="24">
        <v>90</v>
      </c>
      <c r="C18" s="43">
        <f>B18/B21</f>
        <v>3.1982942430703626E-2</v>
      </c>
      <c r="D18" s="24">
        <v>36</v>
      </c>
      <c r="E18" s="43">
        <f>D18/D21</f>
        <v>2.0797227036395149E-2</v>
      </c>
      <c r="F18" s="1">
        <v>1</v>
      </c>
      <c r="G18" s="43">
        <f>F18/F21</f>
        <v>3.3333333333333333E-2</v>
      </c>
      <c r="H18" s="24">
        <f t="shared" si="0"/>
        <v>127</v>
      </c>
      <c r="I18" s="44">
        <f>H18/H21</f>
        <v>2.7759562841530055E-2</v>
      </c>
    </row>
    <row r="19" spans="1:9" x14ac:dyDescent="0.2">
      <c r="A19" s="33" t="s">
        <v>56</v>
      </c>
      <c r="B19" s="1">
        <v>94</v>
      </c>
      <c r="C19" s="43">
        <f>B19/B21</f>
        <v>3.3404406538734895E-2</v>
      </c>
      <c r="D19" s="1">
        <v>339</v>
      </c>
      <c r="E19" s="43">
        <f>D19/D21</f>
        <v>0.19584055459272098</v>
      </c>
      <c r="F19" s="1">
        <v>1</v>
      </c>
      <c r="G19" s="43">
        <f>F19/F21</f>
        <v>3.3333333333333333E-2</v>
      </c>
      <c r="H19" s="24">
        <f t="shared" si="0"/>
        <v>434</v>
      </c>
      <c r="I19" s="44">
        <f>H19/H21</f>
        <v>9.4863387978142075E-2</v>
      </c>
    </row>
    <row r="20" spans="1:9" x14ac:dyDescent="0.2">
      <c r="A20" s="50" t="s">
        <v>57</v>
      </c>
      <c r="B20" s="27">
        <v>26</v>
      </c>
      <c r="C20" s="43">
        <f>B20/B21</f>
        <v>9.2395167022032692E-3</v>
      </c>
      <c r="D20" s="27">
        <v>23</v>
      </c>
      <c r="E20" s="43">
        <f>D20/D21</f>
        <v>1.3287117273252455E-2</v>
      </c>
      <c r="F20" s="27">
        <v>0</v>
      </c>
      <c r="G20" s="43">
        <f>F20/F21</f>
        <v>0</v>
      </c>
      <c r="H20" s="26">
        <f t="shared" si="0"/>
        <v>49</v>
      </c>
      <c r="I20" s="46">
        <f>H20/H21</f>
        <v>1.0710382513661203E-2</v>
      </c>
    </row>
    <row r="21" spans="1:9" x14ac:dyDescent="0.2">
      <c r="A21" s="34" t="s">
        <v>6</v>
      </c>
      <c r="B21" s="26">
        <f>SUM(B12:B20)</f>
        <v>2814</v>
      </c>
      <c r="C21" s="45">
        <f>SUM(C12:C20)</f>
        <v>1</v>
      </c>
      <c r="D21" s="26">
        <f>SUM(D12:D20)</f>
        <v>1731</v>
      </c>
      <c r="E21" s="45">
        <f>SUM(E12:E20)</f>
        <v>1</v>
      </c>
      <c r="F21" s="27">
        <f>SUM(F12:F20)</f>
        <v>30</v>
      </c>
      <c r="G21" s="45">
        <f>SUM(G12:G19)</f>
        <v>1</v>
      </c>
      <c r="H21" s="26">
        <f>SUM(H12:H20)</f>
        <v>4575</v>
      </c>
      <c r="I21" s="46">
        <f>SUM(I12:I20)</f>
        <v>1</v>
      </c>
    </row>
    <row r="22" spans="1:9" x14ac:dyDescent="0.2">
      <c r="A22" s="57" t="s">
        <v>14</v>
      </c>
      <c r="B22" s="64"/>
      <c r="C22" s="64"/>
      <c r="D22" s="64"/>
      <c r="E22" s="64"/>
      <c r="F22" s="64"/>
      <c r="G22" s="64"/>
      <c r="H22" s="64"/>
      <c r="I22" s="65"/>
    </row>
    <row r="23" spans="1:9" x14ac:dyDescent="0.2">
      <c r="A23" s="68" t="s">
        <v>15</v>
      </c>
      <c r="B23" s="22">
        <v>37</v>
      </c>
      <c r="C23" s="41">
        <f t="shared" ref="C23:C32" si="1">B23/$B$33</f>
        <v>1.3148542999289269E-2</v>
      </c>
      <c r="D23" s="22">
        <v>0</v>
      </c>
      <c r="E23" s="41">
        <f>D23/D33</f>
        <v>0</v>
      </c>
      <c r="F23" s="22">
        <v>0</v>
      </c>
      <c r="G23" s="41">
        <f>F23/F33</f>
        <v>0</v>
      </c>
      <c r="H23" s="21">
        <f t="shared" ref="H23:H33" si="2">B23+D23+F23</f>
        <v>37</v>
      </c>
      <c r="I23" s="42">
        <f>H23/H33</f>
        <v>8.0874316939890719E-3</v>
      </c>
    </row>
    <row r="24" spans="1:9" x14ac:dyDescent="0.2">
      <c r="A24" s="33" t="s">
        <v>16</v>
      </c>
      <c r="B24" s="1">
        <v>539</v>
      </c>
      <c r="C24" s="41">
        <f t="shared" si="1"/>
        <v>0.19154228855721392</v>
      </c>
      <c r="D24" s="1">
        <v>0</v>
      </c>
      <c r="E24" s="43">
        <f>D24/D33</f>
        <v>0</v>
      </c>
      <c r="F24" s="1">
        <v>0</v>
      </c>
      <c r="G24" s="43">
        <f>F24/F33</f>
        <v>0</v>
      </c>
      <c r="H24" s="24">
        <f t="shared" si="2"/>
        <v>539</v>
      </c>
      <c r="I24" s="44">
        <f>H24/H33</f>
        <v>0.11781420765027323</v>
      </c>
    </row>
    <row r="25" spans="1:9" x14ac:dyDescent="0.2">
      <c r="A25" s="33" t="s">
        <v>17</v>
      </c>
      <c r="B25" s="1">
        <v>648</v>
      </c>
      <c r="C25" s="41">
        <f t="shared" si="1"/>
        <v>0.2302771855010661</v>
      </c>
      <c r="D25" s="1">
        <v>24</v>
      </c>
      <c r="E25" s="43">
        <f>D25/D33</f>
        <v>1.3864818024263431E-2</v>
      </c>
      <c r="F25" s="1">
        <v>0</v>
      </c>
      <c r="G25" s="43">
        <f>F25/F33</f>
        <v>0</v>
      </c>
      <c r="H25" s="21">
        <f t="shared" si="2"/>
        <v>672</v>
      </c>
      <c r="I25" s="44">
        <f>H25/H33</f>
        <v>0.14688524590163934</v>
      </c>
    </row>
    <row r="26" spans="1:9" x14ac:dyDescent="0.2">
      <c r="A26" s="33" t="s">
        <v>18</v>
      </c>
      <c r="B26" s="1">
        <v>504</v>
      </c>
      <c r="C26" s="41">
        <f t="shared" si="1"/>
        <v>0.17910447761194029</v>
      </c>
      <c r="D26" s="1">
        <v>393</v>
      </c>
      <c r="E26" s="43">
        <f>D26/D33</f>
        <v>0.22703639514731369</v>
      </c>
      <c r="F26" s="1">
        <v>0</v>
      </c>
      <c r="G26" s="43">
        <f>F26/F33</f>
        <v>0</v>
      </c>
      <c r="H26" s="21">
        <f t="shared" si="2"/>
        <v>897</v>
      </c>
      <c r="I26" s="44">
        <f>H26/H33</f>
        <v>0.1960655737704918</v>
      </c>
    </row>
    <row r="27" spans="1:9" x14ac:dyDescent="0.2">
      <c r="A27" s="33" t="s">
        <v>19</v>
      </c>
      <c r="B27" s="1">
        <v>406</v>
      </c>
      <c r="C27" s="41">
        <f t="shared" si="1"/>
        <v>0.14427860696517414</v>
      </c>
      <c r="D27" s="1">
        <v>459</v>
      </c>
      <c r="E27" s="43">
        <f>D27/D33</f>
        <v>0.26516464471403811</v>
      </c>
      <c r="F27" s="1">
        <v>1</v>
      </c>
      <c r="G27" s="43">
        <f>F27/F33</f>
        <v>3.3333333333333333E-2</v>
      </c>
      <c r="H27" s="21">
        <f t="shared" si="2"/>
        <v>866</v>
      </c>
      <c r="I27" s="44">
        <f>H27/H33</f>
        <v>0.1892896174863388</v>
      </c>
    </row>
    <row r="28" spans="1:9" x14ac:dyDescent="0.2">
      <c r="A28" s="33" t="s">
        <v>20</v>
      </c>
      <c r="B28" s="1">
        <v>272</v>
      </c>
      <c r="C28" s="41">
        <f t="shared" si="1"/>
        <v>9.6659559346126508E-2</v>
      </c>
      <c r="D28" s="1">
        <v>303</v>
      </c>
      <c r="E28" s="43">
        <f>D28/D33</f>
        <v>0.17504332755632582</v>
      </c>
      <c r="F28" s="1">
        <v>5</v>
      </c>
      <c r="G28" s="43">
        <f>F28/F33</f>
        <v>0.16666666666666666</v>
      </c>
      <c r="H28" s="21">
        <f t="shared" si="2"/>
        <v>580</v>
      </c>
      <c r="I28" s="44">
        <f>H28/H33</f>
        <v>0.126775956284153</v>
      </c>
    </row>
    <row r="29" spans="1:9" x14ac:dyDescent="0.2">
      <c r="A29" s="33" t="s">
        <v>21</v>
      </c>
      <c r="B29" s="1">
        <v>183</v>
      </c>
      <c r="C29" s="41">
        <f t="shared" si="1"/>
        <v>6.5031982942430705E-2</v>
      </c>
      <c r="D29" s="1">
        <v>214</v>
      </c>
      <c r="E29" s="43">
        <f>D29/D33</f>
        <v>0.12362796071634893</v>
      </c>
      <c r="F29" s="1">
        <v>3</v>
      </c>
      <c r="G29" s="43">
        <f>F29/F33</f>
        <v>0.1</v>
      </c>
      <c r="H29" s="21">
        <f t="shared" si="2"/>
        <v>400</v>
      </c>
      <c r="I29" s="44">
        <f>H29/H33</f>
        <v>8.7431693989071038E-2</v>
      </c>
    </row>
    <row r="30" spans="1:9" x14ac:dyDescent="0.2">
      <c r="A30" s="33" t="s">
        <v>22</v>
      </c>
      <c r="B30" s="1">
        <v>157</v>
      </c>
      <c r="C30" s="41">
        <f t="shared" si="1"/>
        <v>5.5792466240227434E-2</v>
      </c>
      <c r="D30" s="1">
        <v>219</v>
      </c>
      <c r="E30" s="43">
        <f>D30/D33</f>
        <v>0.1265164644714038</v>
      </c>
      <c r="F30" s="1">
        <v>7</v>
      </c>
      <c r="G30" s="43">
        <f>F30/F33</f>
        <v>0.23333333333333334</v>
      </c>
      <c r="H30" s="21">
        <f t="shared" si="2"/>
        <v>383</v>
      </c>
      <c r="I30" s="44">
        <f>H30/H33</f>
        <v>8.371584699453552E-2</v>
      </c>
    </row>
    <row r="31" spans="1:9" x14ac:dyDescent="0.2">
      <c r="A31" s="33" t="s">
        <v>23</v>
      </c>
      <c r="B31" s="1">
        <v>62</v>
      </c>
      <c r="C31" s="41">
        <f t="shared" si="1"/>
        <v>2.2032693674484721E-2</v>
      </c>
      <c r="D31" s="1">
        <v>105</v>
      </c>
      <c r="E31" s="43">
        <f>D31/D33</f>
        <v>6.0658578856152515E-2</v>
      </c>
      <c r="F31" s="1">
        <v>12</v>
      </c>
      <c r="G31" s="43">
        <f>F31/F33</f>
        <v>0.4</v>
      </c>
      <c r="H31" s="21">
        <f t="shared" si="2"/>
        <v>179</v>
      </c>
      <c r="I31" s="44">
        <f>H31/H33</f>
        <v>3.9125683060109287E-2</v>
      </c>
    </row>
    <row r="32" spans="1:9" x14ac:dyDescent="0.2">
      <c r="A32" s="33" t="s">
        <v>24</v>
      </c>
      <c r="B32" s="1">
        <v>6</v>
      </c>
      <c r="C32" s="41">
        <f t="shared" si="1"/>
        <v>2.1321961620469083E-3</v>
      </c>
      <c r="D32" s="1">
        <v>14</v>
      </c>
      <c r="E32" s="43">
        <f>D32/D33</f>
        <v>8.0878105141536684E-3</v>
      </c>
      <c r="F32" s="1">
        <v>2</v>
      </c>
      <c r="G32" s="43">
        <f>F32/F33</f>
        <v>6.6666666666666666E-2</v>
      </c>
      <c r="H32" s="21">
        <f t="shared" si="2"/>
        <v>22</v>
      </c>
      <c r="I32" s="44">
        <f>H32/H33</f>
        <v>4.8087431693989071E-3</v>
      </c>
    </row>
    <row r="33" spans="1:10" x14ac:dyDescent="0.2">
      <c r="A33" s="34" t="s">
        <v>6</v>
      </c>
      <c r="B33" s="26">
        <f t="shared" ref="B33:G33" si="3">SUM(B23:B32)</f>
        <v>2814</v>
      </c>
      <c r="C33" s="45">
        <f t="shared" si="3"/>
        <v>1</v>
      </c>
      <c r="D33" s="26">
        <f t="shared" si="3"/>
        <v>1731</v>
      </c>
      <c r="E33" s="45">
        <f t="shared" si="3"/>
        <v>1</v>
      </c>
      <c r="F33" s="26">
        <f t="shared" si="3"/>
        <v>30</v>
      </c>
      <c r="G33" s="45">
        <f t="shared" si="3"/>
        <v>1</v>
      </c>
      <c r="H33" s="21">
        <f t="shared" si="2"/>
        <v>4575</v>
      </c>
      <c r="I33" s="46">
        <f>SUM(I23:I32)</f>
        <v>1</v>
      </c>
      <c r="J33" s="20"/>
    </row>
    <row r="34" spans="1:10" x14ac:dyDescent="0.2">
      <c r="A34" s="57" t="s">
        <v>25</v>
      </c>
      <c r="B34" s="58"/>
      <c r="C34" s="58"/>
      <c r="D34" s="58"/>
      <c r="E34" s="58"/>
      <c r="F34" s="59"/>
      <c r="G34" s="58"/>
      <c r="H34" s="58"/>
      <c r="I34" s="60"/>
    </row>
    <row r="35" spans="1:10" x14ac:dyDescent="0.2">
      <c r="A35" s="32" t="s">
        <v>26</v>
      </c>
      <c r="B35" s="85">
        <v>26.21</v>
      </c>
      <c r="C35" s="86"/>
      <c r="D35" s="85">
        <v>32.75</v>
      </c>
      <c r="E35" s="86"/>
      <c r="F35" s="85">
        <v>47.02</v>
      </c>
      <c r="G35" s="86"/>
      <c r="H35" s="133">
        <v>28.82</v>
      </c>
      <c r="I35" s="134"/>
    </row>
    <row r="36" spans="1:10" x14ac:dyDescent="0.2">
      <c r="A36" s="35" t="s">
        <v>27</v>
      </c>
      <c r="B36" s="83">
        <v>8.6</v>
      </c>
      <c r="C36" s="84"/>
      <c r="D36" s="83">
        <v>9.82</v>
      </c>
      <c r="E36" s="84"/>
      <c r="F36" s="83">
        <v>10.98</v>
      </c>
      <c r="G36" s="84"/>
      <c r="H36" s="83">
        <v>9.73</v>
      </c>
      <c r="I36" s="90"/>
    </row>
    <row r="37" spans="1:10" x14ac:dyDescent="0.2">
      <c r="A37" s="57" t="s">
        <v>70</v>
      </c>
      <c r="B37" s="58"/>
      <c r="C37" s="58"/>
      <c r="D37" s="58"/>
      <c r="E37" s="58"/>
      <c r="F37" s="59"/>
      <c r="G37" s="58"/>
      <c r="H37" s="58"/>
      <c r="I37" s="60"/>
    </row>
    <row r="38" spans="1:10" x14ac:dyDescent="0.2">
      <c r="A38" s="33" t="s">
        <v>36</v>
      </c>
      <c r="B38" s="24">
        <v>2379</v>
      </c>
      <c r="C38" s="43">
        <f>B38/B41</f>
        <v>0.84541577825159919</v>
      </c>
      <c r="D38" s="24">
        <v>1049</v>
      </c>
      <c r="E38" s="43">
        <f>D38/D41</f>
        <v>0.60600808781051418</v>
      </c>
      <c r="F38" s="1">
        <v>25</v>
      </c>
      <c r="G38" s="43">
        <f>F38/F41</f>
        <v>0.83333333333333337</v>
      </c>
      <c r="H38" s="24">
        <f>B38+D38+F38</f>
        <v>3453</v>
      </c>
      <c r="I38" s="44">
        <f>H38/H41</f>
        <v>0.75475409836065577</v>
      </c>
    </row>
    <row r="39" spans="1:10" x14ac:dyDescent="0.2">
      <c r="A39" s="33" t="s">
        <v>37</v>
      </c>
      <c r="B39" s="24">
        <v>94</v>
      </c>
      <c r="C39" s="43">
        <f>B39/B41</f>
        <v>3.3404406538734895E-2</v>
      </c>
      <c r="D39" s="24">
        <v>339</v>
      </c>
      <c r="E39" s="43">
        <f>D39/D41</f>
        <v>0.19584055459272098</v>
      </c>
      <c r="F39" s="1">
        <v>1</v>
      </c>
      <c r="G39" s="43">
        <f>F39/F41</f>
        <v>3.3333333333333333E-2</v>
      </c>
      <c r="H39" s="24">
        <f t="shared" ref="H39:H40" si="4">B39+D39+F39</f>
        <v>434</v>
      </c>
      <c r="I39" s="44">
        <f>H39/H41</f>
        <v>9.4863387978142075E-2</v>
      </c>
    </row>
    <row r="40" spans="1:10" x14ac:dyDescent="0.2">
      <c r="A40" s="33" t="s">
        <v>38</v>
      </c>
      <c r="B40" s="1">
        <v>341</v>
      </c>
      <c r="C40" s="43">
        <f>B40/B41</f>
        <v>0.12117981520966596</v>
      </c>
      <c r="D40" s="1">
        <v>343</v>
      </c>
      <c r="E40" s="43">
        <f>D40/D41</f>
        <v>0.19815135759676489</v>
      </c>
      <c r="F40" s="1">
        <v>4</v>
      </c>
      <c r="G40" s="43">
        <f>F40/F41</f>
        <v>0.13333333333333333</v>
      </c>
      <c r="H40" s="24">
        <f t="shared" si="4"/>
        <v>688</v>
      </c>
      <c r="I40" s="44">
        <f>H40/H41</f>
        <v>0.1503825136612022</v>
      </c>
    </row>
    <row r="41" spans="1:10" x14ac:dyDescent="0.2">
      <c r="A41" s="34" t="s">
        <v>6</v>
      </c>
      <c r="B41" s="26">
        <f t="shared" ref="B41:I41" si="5">SUM(B38:B40)</f>
        <v>2814</v>
      </c>
      <c r="C41" s="45">
        <f t="shared" si="5"/>
        <v>1</v>
      </c>
      <c r="D41" s="26">
        <f t="shared" si="5"/>
        <v>1731</v>
      </c>
      <c r="E41" s="45">
        <f t="shared" si="5"/>
        <v>1</v>
      </c>
      <c r="F41" s="27">
        <f t="shared" si="5"/>
        <v>30</v>
      </c>
      <c r="G41" s="45">
        <f t="shared" si="5"/>
        <v>1</v>
      </c>
      <c r="H41" s="26">
        <f t="shared" si="5"/>
        <v>4575</v>
      </c>
      <c r="I41" s="46">
        <f t="shared" si="5"/>
        <v>1</v>
      </c>
    </row>
    <row r="42" spans="1:10" x14ac:dyDescent="0.2">
      <c r="A42" s="57" t="s">
        <v>60</v>
      </c>
      <c r="B42" s="58"/>
      <c r="C42" s="58"/>
      <c r="D42" s="58"/>
      <c r="E42" s="58"/>
      <c r="F42" s="59"/>
      <c r="G42" s="58"/>
      <c r="H42" s="58"/>
      <c r="I42" s="60"/>
    </row>
    <row r="43" spans="1:10" x14ac:dyDescent="0.2">
      <c r="A43" s="32" t="s">
        <v>29</v>
      </c>
      <c r="B43" s="21">
        <v>1799</v>
      </c>
      <c r="C43" s="48">
        <f>B43/B45</f>
        <v>0.63930348258706471</v>
      </c>
      <c r="D43" s="21">
        <v>570</v>
      </c>
      <c r="E43" s="48">
        <f>D43/D45</f>
        <v>0.3292894280762565</v>
      </c>
      <c r="F43" s="22">
        <v>0</v>
      </c>
      <c r="G43" s="48">
        <f>F43/F45</f>
        <v>0</v>
      </c>
      <c r="H43" s="21">
        <f>B43+D43+F43</f>
        <v>2369</v>
      </c>
      <c r="I43" s="42">
        <f>H43/H45</f>
        <v>0.51781420765027319</v>
      </c>
    </row>
    <row r="44" spans="1:10" x14ac:dyDescent="0.2">
      <c r="A44" s="33" t="s">
        <v>30</v>
      </c>
      <c r="B44" s="24">
        <v>1015</v>
      </c>
      <c r="C44" s="43">
        <f>B44/B45</f>
        <v>0.36069651741293535</v>
      </c>
      <c r="D44" s="24">
        <v>1161</v>
      </c>
      <c r="E44" s="43">
        <f>D44/D45</f>
        <v>0.6707105719237435</v>
      </c>
      <c r="F44" s="1">
        <v>30</v>
      </c>
      <c r="G44" s="43">
        <f>F44/F45</f>
        <v>1</v>
      </c>
      <c r="H44" s="21">
        <f>B44+D44+F44</f>
        <v>2206</v>
      </c>
      <c r="I44" s="44">
        <f>H44/H45</f>
        <v>0.48218579234972675</v>
      </c>
    </row>
    <row r="45" spans="1:10" x14ac:dyDescent="0.2">
      <c r="A45" s="34" t="s">
        <v>6</v>
      </c>
      <c r="B45" s="26">
        <f t="shared" ref="B45:G45" si="6">SUM(B43:B44)</f>
        <v>2814</v>
      </c>
      <c r="C45" s="49">
        <f t="shared" si="6"/>
        <v>1</v>
      </c>
      <c r="D45" s="26">
        <f t="shared" si="6"/>
        <v>1731</v>
      </c>
      <c r="E45" s="49">
        <f t="shared" si="6"/>
        <v>1</v>
      </c>
      <c r="F45" s="26">
        <f t="shared" si="6"/>
        <v>30</v>
      </c>
      <c r="G45" s="49">
        <f t="shared" si="6"/>
        <v>1</v>
      </c>
      <c r="H45" s="21">
        <f>B45+D45+F45</f>
        <v>4575</v>
      </c>
      <c r="I45" s="67">
        <f>SUM(I43:I44)</f>
        <v>1</v>
      </c>
    </row>
    <row r="46" spans="1:10" ht="12.75" customHeight="1" x14ac:dyDescent="0.2">
      <c r="A46" s="57" t="s">
        <v>58</v>
      </c>
      <c r="B46" s="58"/>
      <c r="C46" s="58"/>
      <c r="D46" s="58"/>
      <c r="E46" s="58"/>
      <c r="F46" s="59"/>
      <c r="G46" s="58"/>
      <c r="H46" s="58"/>
      <c r="I46" s="60"/>
    </row>
    <row r="47" spans="1:10" ht="12.75" customHeight="1" x14ac:dyDescent="0.2">
      <c r="A47" s="32" t="s">
        <v>47</v>
      </c>
      <c r="B47" s="21">
        <v>799</v>
      </c>
      <c r="C47" s="48">
        <f>B47/B49</f>
        <v>0.2839374555792466</v>
      </c>
      <c r="D47" s="22">
        <v>837</v>
      </c>
      <c r="E47" s="48">
        <f>D47/D49</f>
        <v>0.48353552859618715</v>
      </c>
      <c r="F47" s="22">
        <v>0</v>
      </c>
      <c r="G47" s="48">
        <f>F47/F49</f>
        <v>0</v>
      </c>
      <c r="H47" s="21">
        <f>B47+D47+F47</f>
        <v>1636</v>
      </c>
      <c r="I47" s="42">
        <f>H47/H49</f>
        <v>0.35759562841530057</v>
      </c>
    </row>
    <row r="48" spans="1:10" ht="12.75" customHeight="1" x14ac:dyDescent="0.2">
      <c r="A48" s="33" t="s">
        <v>48</v>
      </c>
      <c r="B48" s="24">
        <v>2015</v>
      </c>
      <c r="C48" s="43">
        <f>B48/B49</f>
        <v>0.71606254442075334</v>
      </c>
      <c r="D48" s="24">
        <v>894</v>
      </c>
      <c r="E48" s="43">
        <f>D48/D49</f>
        <v>0.5164644714038128</v>
      </c>
      <c r="F48" s="1">
        <v>30</v>
      </c>
      <c r="G48" s="43">
        <f>F48/F49</f>
        <v>1</v>
      </c>
      <c r="H48" s="21">
        <f>B48+D48+F48</f>
        <v>2939</v>
      </c>
      <c r="I48" s="44">
        <f>H48/H49</f>
        <v>0.64240437158469943</v>
      </c>
    </row>
    <row r="49" spans="1:12" x14ac:dyDescent="0.2">
      <c r="A49" s="34" t="s">
        <v>6</v>
      </c>
      <c r="B49" s="26">
        <f t="shared" ref="B49:G49" si="7">SUM(B47:B48)</f>
        <v>2814</v>
      </c>
      <c r="C49" s="49">
        <f t="shared" si="7"/>
        <v>1</v>
      </c>
      <c r="D49" s="26">
        <f t="shared" si="7"/>
        <v>1731</v>
      </c>
      <c r="E49" s="49">
        <f t="shared" si="7"/>
        <v>1</v>
      </c>
      <c r="F49" s="26">
        <f t="shared" si="7"/>
        <v>30</v>
      </c>
      <c r="G49" s="49">
        <f t="shared" si="7"/>
        <v>1</v>
      </c>
      <c r="H49" s="21">
        <f>B49+D49+F49</f>
        <v>4575</v>
      </c>
      <c r="I49" s="46">
        <f>SUM(I47:I48)</f>
        <v>1</v>
      </c>
    </row>
    <row r="50" spans="1:12" x14ac:dyDescent="0.2">
      <c r="A50" s="61" t="s">
        <v>32</v>
      </c>
      <c r="B50" s="62"/>
      <c r="C50" s="62"/>
      <c r="D50" s="62"/>
      <c r="E50" s="62"/>
      <c r="F50" s="63"/>
      <c r="G50" s="62"/>
      <c r="H50" s="62"/>
      <c r="I50" s="66"/>
    </row>
    <row r="51" spans="1:12" x14ac:dyDescent="0.2">
      <c r="A51" s="78" t="s">
        <v>31</v>
      </c>
      <c r="B51" s="137">
        <v>2162.4</v>
      </c>
      <c r="C51" s="125"/>
      <c r="D51" s="137">
        <v>1040.42</v>
      </c>
      <c r="E51" s="125"/>
      <c r="F51" s="137">
        <v>8.5</v>
      </c>
      <c r="G51" s="125"/>
      <c r="H51" s="137">
        <v>3211.32</v>
      </c>
      <c r="I51" s="138"/>
      <c r="K51" s="77"/>
      <c r="L51" s="77"/>
    </row>
    <row r="52" spans="1:12" x14ac:dyDescent="0.2">
      <c r="A52" s="57" t="s">
        <v>62</v>
      </c>
      <c r="B52" s="58"/>
      <c r="C52" s="58"/>
      <c r="D52" s="58"/>
      <c r="E52" s="58"/>
      <c r="F52" s="59"/>
      <c r="G52" s="58"/>
      <c r="H52" s="58"/>
      <c r="I52" s="60"/>
    </row>
    <row r="53" spans="1:12" x14ac:dyDescent="0.2">
      <c r="A53" s="69" t="s">
        <v>63</v>
      </c>
      <c r="B53" s="21">
        <v>2704</v>
      </c>
      <c r="C53" s="48">
        <f>B53/B55</f>
        <v>0.96090973702914007</v>
      </c>
      <c r="D53" s="21">
        <v>1620</v>
      </c>
      <c r="E53" s="48">
        <f>D53/D55</f>
        <v>0.93587521663778162</v>
      </c>
      <c r="F53" s="22">
        <v>30</v>
      </c>
      <c r="G53" s="48">
        <f>F53/F55</f>
        <v>1</v>
      </c>
      <c r="H53" s="21">
        <f>B53+D53+F53</f>
        <v>4354</v>
      </c>
      <c r="I53" s="42">
        <f>H53/H55</f>
        <v>0.9516939890710383</v>
      </c>
    </row>
    <row r="54" spans="1:12" x14ac:dyDescent="0.2">
      <c r="A54" s="70" t="s">
        <v>64</v>
      </c>
      <c r="B54" s="24">
        <v>110</v>
      </c>
      <c r="C54" s="43">
        <f>B54/B55</f>
        <v>3.9090262970859983E-2</v>
      </c>
      <c r="D54" s="24">
        <v>111</v>
      </c>
      <c r="E54" s="43">
        <f>D54/D55</f>
        <v>6.4124783362218371E-2</v>
      </c>
      <c r="F54" s="1">
        <v>0</v>
      </c>
      <c r="G54" s="43">
        <f>F54/F55</f>
        <v>0</v>
      </c>
      <c r="H54" s="21">
        <f>B54+D54+F54</f>
        <v>221</v>
      </c>
      <c r="I54" s="44">
        <f>H54/H55</f>
        <v>4.8306010928961751E-2</v>
      </c>
    </row>
    <row r="55" spans="1:12" ht="13.5" thickBot="1" x14ac:dyDescent="0.25">
      <c r="A55" s="71" t="s">
        <v>6</v>
      </c>
      <c r="B55" s="72">
        <f t="shared" ref="B55:G55" si="8">SUM(B53:B54)</f>
        <v>2814</v>
      </c>
      <c r="C55" s="73">
        <f t="shared" si="8"/>
        <v>1</v>
      </c>
      <c r="D55" s="72">
        <f t="shared" si="8"/>
        <v>1731</v>
      </c>
      <c r="E55" s="73">
        <f t="shared" si="8"/>
        <v>1</v>
      </c>
      <c r="F55" s="72">
        <f t="shared" si="8"/>
        <v>30</v>
      </c>
      <c r="G55" s="73">
        <f t="shared" si="8"/>
        <v>1</v>
      </c>
      <c r="H55" s="72">
        <f>B55+D55+F55</f>
        <v>4575</v>
      </c>
      <c r="I55" s="74">
        <f>SUM(I53:I54)</f>
        <v>1</v>
      </c>
    </row>
    <row r="56" spans="1:12" ht="15" customHeight="1" thickTop="1" x14ac:dyDescent="0.2"/>
    <row r="57" spans="1:12" ht="15" customHeight="1" x14ac:dyDescent="0.2">
      <c r="A57" s="79" t="s">
        <v>72</v>
      </c>
      <c r="B57" s="79"/>
      <c r="C57" s="79"/>
      <c r="D57" s="79"/>
      <c r="E57" s="79"/>
      <c r="F57" s="80"/>
      <c r="G57" s="79"/>
      <c r="H57" s="79"/>
      <c r="I57" s="79"/>
    </row>
    <row r="58" spans="1:12" ht="37.9" customHeight="1" x14ac:dyDescent="0.2">
      <c r="A58" s="99" t="s">
        <v>73</v>
      </c>
      <c r="B58" s="99"/>
      <c r="C58" s="99"/>
      <c r="D58" s="99"/>
      <c r="E58" s="99"/>
      <c r="F58" s="99"/>
      <c r="G58" s="99"/>
      <c r="H58" s="99"/>
      <c r="I58" s="99"/>
    </row>
    <row r="59" spans="1:12" ht="28.15" customHeight="1" x14ac:dyDescent="0.2">
      <c r="A59" s="100" t="s">
        <v>71</v>
      </c>
      <c r="B59" s="100"/>
      <c r="C59" s="100"/>
      <c r="D59" s="100"/>
      <c r="E59" s="100"/>
      <c r="F59" s="100"/>
      <c r="G59" s="100"/>
      <c r="H59" s="100"/>
      <c r="I59" s="100"/>
    </row>
    <row r="60" spans="1:12" ht="16.149999999999999" customHeight="1" x14ac:dyDescent="0.2">
      <c r="A60" s="91" t="s">
        <v>34</v>
      </c>
      <c r="B60" s="91"/>
      <c r="C60" s="91"/>
      <c r="D60" s="91"/>
      <c r="E60" s="91"/>
      <c r="F60" s="91"/>
      <c r="G60" s="91"/>
      <c r="H60" s="91"/>
      <c r="I60" s="91"/>
    </row>
    <row r="61" spans="1:12" x14ac:dyDescent="0.2">
      <c r="G61" s="101"/>
      <c r="H61" s="102"/>
      <c r="I61" s="102"/>
    </row>
    <row r="62" spans="1:12" x14ac:dyDescent="0.2">
      <c r="G62" s="102"/>
      <c r="H62" s="102"/>
      <c r="I62" s="102"/>
    </row>
  </sheetData>
  <mergeCells count="23">
    <mergeCell ref="A2:I2"/>
    <mergeCell ref="A3:I3"/>
    <mergeCell ref="B5:C5"/>
    <mergeCell ref="D5:E5"/>
    <mergeCell ref="F5:G5"/>
    <mergeCell ref="H5:I5"/>
    <mergeCell ref="B35:C35"/>
    <mergeCell ref="D35:E35"/>
    <mergeCell ref="F35:G35"/>
    <mergeCell ref="H35:I35"/>
    <mergeCell ref="B36:C36"/>
    <mergeCell ref="D36:E36"/>
    <mergeCell ref="F36:G36"/>
    <mergeCell ref="H36:I36"/>
    <mergeCell ref="A59:I59"/>
    <mergeCell ref="G61:I61"/>
    <mergeCell ref="G62:I62"/>
    <mergeCell ref="B51:C51"/>
    <mergeCell ref="D51:E51"/>
    <mergeCell ref="F51:G51"/>
    <mergeCell ref="H51:I51"/>
    <mergeCell ref="A58:I58"/>
    <mergeCell ref="A60:I60"/>
  </mergeCells>
  <pageMargins left="0.7" right="0.7" top="0.75" bottom="0.75" header="0.3" footer="0.3"/>
  <pageSetup scale="8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62"/>
  <sheetViews>
    <sheetView workbookViewId="0">
      <selection activeCell="A2" sqref="A2:I2"/>
    </sheetView>
  </sheetViews>
  <sheetFormatPr defaultRowHeight="12.75" x14ac:dyDescent="0.2"/>
  <cols>
    <col min="1" max="1" width="32.85546875" customWidth="1"/>
    <col min="2" max="2" width="7.5703125" customWidth="1"/>
    <col min="3" max="3" width="9.140625" customWidth="1"/>
    <col min="4" max="4" width="7.5703125" customWidth="1"/>
    <col min="6" max="6" width="7.5703125" style="2" customWidth="1"/>
    <col min="8" max="8" width="7.5703125" customWidth="1"/>
    <col min="9" max="9" width="9.140625" customWidth="1"/>
  </cols>
  <sheetData>
    <row r="2" spans="1:9" ht="15.75" x14ac:dyDescent="0.25">
      <c r="A2" s="82" t="s">
        <v>68</v>
      </c>
      <c r="B2" s="82"/>
      <c r="C2" s="82"/>
      <c r="D2" s="82"/>
      <c r="E2" s="82"/>
      <c r="F2" s="82"/>
      <c r="G2" s="82"/>
      <c r="H2" s="82"/>
      <c r="I2" s="82"/>
    </row>
    <row r="3" spans="1:9" ht="15.75" x14ac:dyDescent="0.25">
      <c r="A3" s="82" t="s">
        <v>76</v>
      </c>
      <c r="B3" s="82"/>
      <c r="C3" s="82"/>
      <c r="D3" s="82"/>
      <c r="E3" s="82"/>
      <c r="F3" s="82"/>
      <c r="G3" s="82"/>
      <c r="H3" s="82"/>
      <c r="I3" s="82"/>
    </row>
    <row r="4" spans="1:9" ht="13.5" thickBot="1" x14ac:dyDescent="0.25"/>
    <row r="5" spans="1:9" ht="13.5" thickTop="1" x14ac:dyDescent="0.2">
      <c r="A5" s="51"/>
      <c r="B5" s="107" t="s">
        <v>0</v>
      </c>
      <c r="C5" s="108"/>
      <c r="D5" s="109" t="s">
        <v>42</v>
      </c>
      <c r="E5" s="108"/>
      <c r="F5" s="107" t="s">
        <v>2</v>
      </c>
      <c r="G5" s="108"/>
      <c r="H5" s="107" t="s">
        <v>35</v>
      </c>
      <c r="I5" s="110"/>
    </row>
    <row r="6" spans="1:9" x14ac:dyDescent="0.2">
      <c r="A6" s="52"/>
      <c r="B6" s="53" t="s">
        <v>66</v>
      </c>
      <c r="C6" s="54" t="s">
        <v>1</v>
      </c>
      <c r="D6" s="76" t="s">
        <v>66</v>
      </c>
      <c r="E6" s="54" t="s">
        <v>1</v>
      </c>
      <c r="F6" s="55" t="s">
        <v>66</v>
      </c>
      <c r="G6" s="54" t="s">
        <v>1</v>
      </c>
      <c r="H6" s="53" t="s">
        <v>66</v>
      </c>
      <c r="I6" s="56" t="s">
        <v>1</v>
      </c>
    </row>
    <row r="7" spans="1:9" x14ac:dyDescent="0.2">
      <c r="A7" s="57" t="s">
        <v>3</v>
      </c>
      <c r="B7" s="58"/>
      <c r="C7" s="58"/>
      <c r="D7" s="58"/>
      <c r="E7" s="58"/>
      <c r="F7" s="59"/>
      <c r="G7" s="58"/>
      <c r="H7" s="58"/>
      <c r="I7" s="60"/>
    </row>
    <row r="8" spans="1:9" x14ac:dyDescent="0.2">
      <c r="A8" s="32" t="s">
        <v>4</v>
      </c>
      <c r="B8" s="21">
        <v>1305</v>
      </c>
      <c r="C8" s="41">
        <f>B8/B10</f>
        <v>0.48803290949887806</v>
      </c>
      <c r="D8" s="21">
        <v>741</v>
      </c>
      <c r="E8" s="41">
        <f>D8/D10</f>
        <v>0.47714101738570508</v>
      </c>
      <c r="F8" s="22">
        <v>25</v>
      </c>
      <c r="G8" s="41">
        <f>F8/F10</f>
        <v>0.52083333333333337</v>
      </c>
      <c r="H8" s="21">
        <f>B8+D8+F8</f>
        <v>2071</v>
      </c>
      <c r="I8" s="42">
        <f>H8/H10</f>
        <v>0.48444444444444446</v>
      </c>
    </row>
    <row r="9" spans="1:9" x14ac:dyDescent="0.2">
      <c r="A9" s="33" t="s">
        <v>5</v>
      </c>
      <c r="B9" s="24">
        <v>1369</v>
      </c>
      <c r="C9" s="43">
        <f>B9/B10</f>
        <v>0.51196709050112188</v>
      </c>
      <c r="D9" s="24">
        <v>812</v>
      </c>
      <c r="E9" s="43">
        <f>D9/D10</f>
        <v>0.52285898261429486</v>
      </c>
      <c r="F9" s="1">
        <v>23</v>
      </c>
      <c r="G9" s="43">
        <f>F9/F10</f>
        <v>0.47916666666666669</v>
      </c>
      <c r="H9" s="24">
        <f>B9+D9+F9</f>
        <v>2204</v>
      </c>
      <c r="I9" s="44">
        <f>H9/H10</f>
        <v>0.51555555555555554</v>
      </c>
    </row>
    <row r="10" spans="1:9" x14ac:dyDescent="0.2">
      <c r="A10" s="34" t="s">
        <v>6</v>
      </c>
      <c r="B10" s="26">
        <f>SUM(B8:B9)</f>
        <v>2674</v>
      </c>
      <c r="C10" s="45">
        <f>SUM(C8:C9)</f>
        <v>1</v>
      </c>
      <c r="D10" s="26">
        <f>D8+D9</f>
        <v>1553</v>
      </c>
      <c r="E10" s="45">
        <f>SUM(E8:E9)</f>
        <v>1</v>
      </c>
      <c r="F10" s="27">
        <f>SUM(F8:F9)</f>
        <v>48</v>
      </c>
      <c r="G10" s="45">
        <f>SUM(G8:G9)</f>
        <v>1</v>
      </c>
      <c r="H10" s="26">
        <f>B10+D10+F10</f>
        <v>4275</v>
      </c>
      <c r="I10" s="46">
        <f>SUM(I8:I9)</f>
        <v>1</v>
      </c>
    </row>
    <row r="11" spans="1:9" x14ac:dyDescent="0.2">
      <c r="A11" s="57" t="s">
        <v>7</v>
      </c>
      <c r="B11" s="64"/>
      <c r="C11" s="64"/>
      <c r="D11" s="64"/>
      <c r="E11" s="64"/>
      <c r="F11" s="64"/>
      <c r="G11" s="64"/>
      <c r="H11" s="64"/>
      <c r="I11" s="65"/>
    </row>
    <row r="12" spans="1:9" x14ac:dyDescent="0.2">
      <c r="A12" s="32" t="s">
        <v>51</v>
      </c>
      <c r="B12" s="22">
        <v>5</v>
      </c>
      <c r="C12" s="41">
        <f>B12/B21</f>
        <v>1.8698578908002991E-3</v>
      </c>
      <c r="D12" s="22">
        <v>1</v>
      </c>
      <c r="E12" s="41">
        <f>D12/D21</f>
        <v>6.43915003219575E-4</v>
      </c>
      <c r="F12" s="22">
        <v>0</v>
      </c>
      <c r="G12" s="41">
        <f>F12/F21</f>
        <v>0</v>
      </c>
      <c r="H12" s="21">
        <f t="shared" ref="H12:H20" si="0">B12+D12+F12</f>
        <v>6</v>
      </c>
      <c r="I12" s="42">
        <f>H12/H21</f>
        <v>1.4035087719298245E-3</v>
      </c>
    </row>
    <row r="13" spans="1:9" x14ac:dyDescent="0.2">
      <c r="A13" s="33" t="s">
        <v>10</v>
      </c>
      <c r="B13" s="1">
        <v>99</v>
      </c>
      <c r="C13" s="43">
        <f>B13/B21</f>
        <v>3.7023186237845923E-2</v>
      </c>
      <c r="D13" s="1">
        <v>97</v>
      </c>
      <c r="E13" s="43">
        <f>D13/D21</f>
        <v>6.2459755312298776E-2</v>
      </c>
      <c r="F13" s="1">
        <v>1</v>
      </c>
      <c r="G13" s="43">
        <f>F13/F21</f>
        <v>2.0833333333333332E-2</v>
      </c>
      <c r="H13" s="24">
        <f t="shared" si="0"/>
        <v>197</v>
      </c>
      <c r="I13" s="44">
        <f>H13/H21</f>
        <v>4.6081871345029238E-2</v>
      </c>
    </row>
    <row r="14" spans="1:9" x14ac:dyDescent="0.2">
      <c r="A14" s="33" t="s">
        <v>52</v>
      </c>
      <c r="B14" s="1">
        <v>383</v>
      </c>
      <c r="C14" s="43">
        <f>B14/B21</f>
        <v>0.14323111443530293</v>
      </c>
      <c r="D14" s="1">
        <v>162</v>
      </c>
      <c r="E14" s="43">
        <f>D14/D21</f>
        <v>0.10431423052157116</v>
      </c>
      <c r="F14" s="1">
        <v>12</v>
      </c>
      <c r="G14" s="43">
        <f>F14/F21</f>
        <v>0.25</v>
      </c>
      <c r="H14" s="24">
        <f t="shared" si="0"/>
        <v>557</v>
      </c>
      <c r="I14" s="44">
        <f>H14/H21</f>
        <v>0.13029239766081871</v>
      </c>
    </row>
    <row r="15" spans="1:9" x14ac:dyDescent="0.2">
      <c r="A15" s="33" t="s">
        <v>53</v>
      </c>
      <c r="B15" s="1">
        <v>279</v>
      </c>
      <c r="C15" s="43">
        <f>B15/B21</f>
        <v>0.10433807030665669</v>
      </c>
      <c r="D15" s="1">
        <v>66</v>
      </c>
      <c r="E15" s="43">
        <f>D15/D21</f>
        <v>4.2498390212491952E-2</v>
      </c>
      <c r="F15" s="1">
        <v>3</v>
      </c>
      <c r="G15" s="43">
        <f>F15/F21</f>
        <v>6.25E-2</v>
      </c>
      <c r="H15" s="24">
        <f t="shared" si="0"/>
        <v>348</v>
      </c>
      <c r="I15" s="44">
        <f>H15/H21</f>
        <v>8.1403508771929825E-2</v>
      </c>
    </row>
    <row r="16" spans="1:9" x14ac:dyDescent="0.2">
      <c r="A16" s="33" t="s">
        <v>54</v>
      </c>
      <c r="B16" s="1">
        <v>2</v>
      </c>
      <c r="C16" s="43">
        <f>B16/B21</f>
        <v>7.4794315632011965E-4</v>
      </c>
      <c r="D16" s="1">
        <v>0</v>
      </c>
      <c r="E16" s="43">
        <f>D16/D21</f>
        <v>0</v>
      </c>
      <c r="F16" s="1">
        <v>0</v>
      </c>
      <c r="G16" s="43">
        <f>F16/F21</f>
        <v>0</v>
      </c>
      <c r="H16" s="24">
        <f t="shared" si="0"/>
        <v>2</v>
      </c>
      <c r="I16" s="44">
        <f>H16/H21</f>
        <v>4.6783625730994154E-4</v>
      </c>
    </row>
    <row r="17" spans="1:9" x14ac:dyDescent="0.2">
      <c r="A17" s="33" t="s">
        <v>12</v>
      </c>
      <c r="B17" s="24">
        <v>1685</v>
      </c>
      <c r="C17" s="43">
        <f>B17/B21</f>
        <v>0.63014210919970082</v>
      </c>
      <c r="D17" s="24">
        <v>896</v>
      </c>
      <c r="E17" s="43">
        <f>D17/D21</f>
        <v>0.57694784288473921</v>
      </c>
      <c r="F17" s="1">
        <v>30</v>
      </c>
      <c r="G17" s="43">
        <f>F17/F21</f>
        <v>0.625</v>
      </c>
      <c r="H17" s="24">
        <f t="shared" si="0"/>
        <v>2611</v>
      </c>
      <c r="I17" s="44">
        <f>H17/H21</f>
        <v>0.61076023391812861</v>
      </c>
    </row>
    <row r="18" spans="1:9" x14ac:dyDescent="0.2">
      <c r="A18" s="33" t="s">
        <v>55</v>
      </c>
      <c r="B18" s="24">
        <v>107</v>
      </c>
      <c r="C18" s="43">
        <f>B18/B21</f>
        <v>4.00149588631264E-2</v>
      </c>
      <c r="D18" s="24">
        <v>27</v>
      </c>
      <c r="E18" s="43">
        <f>D18/D21</f>
        <v>1.7385705086928525E-2</v>
      </c>
      <c r="F18" s="1">
        <v>0</v>
      </c>
      <c r="G18" s="43">
        <f>F18/F21</f>
        <v>0</v>
      </c>
      <c r="H18" s="24">
        <f t="shared" si="0"/>
        <v>134</v>
      </c>
      <c r="I18" s="44">
        <f>H18/H21</f>
        <v>3.1345029239766078E-2</v>
      </c>
    </row>
    <row r="19" spans="1:9" x14ac:dyDescent="0.2">
      <c r="A19" s="33" t="s">
        <v>56</v>
      </c>
      <c r="B19" s="1">
        <v>80</v>
      </c>
      <c r="C19" s="43">
        <f>B19/B21</f>
        <v>2.9917726252804786E-2</v>
      </c>
      <c r="D19" s="1">
        <v>291</v>
      </c>
      <c r="E19" s="43">
        <f>D19/D21</f>
        <v>0.18737926593689633</v>
      </c>
      <c r="F19" s="1">
        <v>2</v>
      </c>
      <c r="G19" s="43">
        <f>F19/F21</f>
        <v>4.1666666666666664E-2</v>
      </c>
      <c r="H19" s="24">
        <f t="shared" si="0"/>
        <v>373</v>
      </c>
      <c r="I19" s="44">
        <f>H19/H21</f>
        <v>8.7251461988304094E-2</v>
      </c>
    </row>
    <row r="20" spans="1:9" x14ac:dyDescent="0.2">
      <c r="A20" s="50" t="s">
        <v>57</v>
      </c>
      <c r="B20" s="27">
        <v>34</v>
      </c>
      <c r="C20" s="43">
        <f>B20/B21</f>
        <v>1.2715033657442034E-2</v>
      </c>
      <c r="D20" s="27">
        <v>13</v>
      </c>
      <c r="E20" s="43">
        <f>D20/D21</f>
        <v>8.3708950418544745E-3</v>
      </c>
      <c r="F20" s="27">
        <v>0</v>
      </c>
      <c r="G20" s="43">
        <f>F20/F21</f>
        <v>0</v>
      </c>
      <c r="H20" s="26">
        <f t="shared" si="0"/>
        <v>47</v>
      </c>
      <c r="I20" s="46">
        <f>H20/H21</f>
        <v>1.0994152046783626E-2</v>
      </c>
    </row>
    <row r="21" spans="1:9" x14ac:dyDescent="0.2">
      <c r="A21" s="34" t="s">
        <v>6</v>
      </c>
      <c r="B21" s="26">
        <f>SUM(B12:B20)</f>
        <v>2674</v>
      </c>
      <c r="C21" s="45">
        <f>SUM(C12:C20)</f>
        <v>1</v>
      </c>
      <c r="D21" s="26">
        <f>SUM(D12:D20)</f>
        <v>1553</v>
      </c>
      <c r="E21" s="45">
        <f>SUM(E12:E20)</f>
        <v>1</v>
      </c>
      <c r="F21" s="27">
        <f>SUM(F12:F20)</f>
        <v>48</v>
      </c>
      <c r="G21" s="45">
        <f>SUM(G12:G19)</f>
        <v>0.99999999999999989</v>
      </c>
      <c r="H21" s="26">
        <f>SUM(H12:H20)</f>
        <v>4275</v>
      </c>
      <c r="I21" s="46">
        <f>SUM(I12:I20)</f>
        <v>1</v>
      </c>
    </row>
    <row r="22" spans="1:9" x14ac:dyDescent="0.2">
      <c r="A22" s="57" t="s">
        <v>14</v>
      </c>
      <c r="B22" s="64"/>
      <c r="C22" s="64"/>
      <c r="D22" s="64"/>
      <c r="E22" s="64"/>
      <c r="F22" s="64"/>
      <c r="G22" s="64"/>
      <c r="H22" s="64"/>
      <c r="I22" s="65"/>
    </row>
    <row r="23" spans="1:9" x14ac:dyDescent="0.2">
      <c r="A23" s="68" t="s">
        <v>15</v>
      </c>
      <c r="B23" s="22">
        <v>14</v>
      </c>
      <c r="C23" s="41">
        <f t="shared" ref="C23:C32" si="1">B23/$B$33</f>
        <v>5.235602094240838E-3</v>
      </c>
      <c r="D23" s="22">
        <v>0</v>
      </c>
      <c r="E23" s="41">
        <f>D23/D33</f>
        <v>0</v>
      </c>
      <c r="F23" s="22">
        <v>0</v>
      </c>
      <c r="G23" s="41">
        <f>F23/F33</f>
        <v>0</v>
      </c>
      <c r="H23" s="21">
        <f t="shared" ref="H23:H33" si="2">B23+D23+F23</f>
        <v>14</v>
      </c>
      <c r="I23" s="42">
        <f>H23/H33</f>
        <v>3.2748538011695906E-3</v>
      </c>
    </row>
    <row r="24" spans="1:9" x14ac:dyDescent="0.2">
      <c r="A24" s="33" t="s">
        <v>16</v>
      </c>
      <c r="B24" s="1">
        <v>606</v>
      </c>
      <c r="C24" s="41">
        <f t="shared" si="1"/>
        <v>0.22662677636499626</v>
      </c>
      <c r="D24" s="1">
        <v>0</v>
      </c>
      <c r="E24" s="43">
        <f>D24/D33</f>
        <v>0</v>
      </c>
      <c r="F24" s="1">
        <v>0</v>
      </c>
      <c r="G24" s="43">
        <f>F24/F33</f>
        <v>0</v>
      </c>
      <c r="H24" s="24">
        <f t="shared" si="2"/>
        <v>606</v>
      </c>
      <c r="I24" s="44">
        <f>H24/H33</f>
        <v>0.14175438596491227</v>
      </c>
    </row>
    <row r="25" spans="1:9" x14ac:dyDescent="0.2">
      <c r="A25" s="33" t="s">
        <v>17</v>
      </c>
      <c r="B25" s="1">
        <v>645</v>
      </c>
      <c r="C25" s="41">
        <f t="shared" si="1"/>
        <v>0.24121166791323859</v>
      </c>
      <c r="D25" s="1">
        <v>17</v>
      </c>
      <c r="E25" s="43">
        <f>D25/D33</f>
        <v>1.0946555054732776E-2</v>
      </c>
      <c r="F25" s="1">
        <v>0</v>
      </c>
      <c r="G25" s="43">
        <f>F25/F33</f>
        <v>0</v>
      </c>
      <c r="H25" s="21">
        <f t="shared" si="2"/>
        <v>662</v>
      </c>
      <c r="I25" s="44">
        <f>H25/H33</f>
        <v>0.15485380116959063</v>
      </c>
    </row>
    <row r="26" spans="1:9" x14ac:dyDescent="0.2">
      <c r="A26" s="33" t="s">
        <v>18</v>
      </c>
      <c r="B26" s="1">
        <v>456</v>
      </c>
      <c r="C26" s="41">
        <f t="shared" si="1"/>
        <v>0.17053103964098729</v>
      </c>
      <c r="D26" s="1">
        <v>371</v>
      </c>
      <c r="E26" s="43">
        <f>D26/D33</f>
        <v>0.23889246619446233</v>
      </c>
      <c r="F26" s="1">
        <v>0</v>
      </c>
      <c r="G26" s="43">
        <f>F26/F33</f>
        <v>0</v>
      </c>
      <c r="H26" s="21">
        <f t="shared" si="2"/>
        <v>827</v>
      </c>
      <c r="I26" s="44">
        <f>H26/H33</f>
        <v>0.19345029239766082</v>
      </c>
    </row>
    <row r="27" spans="1:9" x14ac:dyDescent="0.2">
      <c r="A27" s="33" t="s">
        <v>19</v>
      </c>
      <c r="B27" s="1">
        <v>333</v>
      </c>
      <c r="C27" s="41">
        <f t="shared" si="1"/>
        <v>0.12453253552729993</v>
      </c>
      <c r="D27" s="1">
        <v>379</v>
      </c>
      <c r="E27" s="43">
        <f>D27/D33</f>
        <v>0.24404378622021894</v>
      </c>
      <c r="F27" s="1">
        <v>3</v>
      </c>
      <c r="G27" s="43">
        <f>F27/F33</f>
        <v>6.25E-2</v>
      </c>
      <c r="H27" s="21">
        <f t="shared" si="2"/>
        <v>715</v>
      </c>
      <c r="I27" s="44">
        <f>H27/H33</f>
        <v>0.1672514619883041</v>
      </c>
    </row>
    <row r="28" spans="1:9" x14ac:dyDescent="0.2">
      <c r="A28" s="33" t="s">
        <v>20</v>
      </c>
      <c r="B28" s="1">
        <v>245</v>
      </c>
      <c r="C28" s="41">
        <f t="shared" si="1"/>
        <v>9.1623036649214659E-2</v>
      </c>
      <c r="D28" s="1">
        <v>262</v>
      </c>
      <c r="E28" s="43">
        <f>D28/D33</f>
        <v>0.16870573084352866</v>
      </c>
      <c r="F28" s="1">
        <v>8</v>
      </c>
      <c r="G28" s="43">
        <f>F28/F33</f>
        <v>0.16666666666666666</v>
      </c>
      <c r="H28" s="21">
        <f t="shared" si="2"/>
        <v>515</v>
      </c>
      <c r="I28" s="44">
        <f>H28/H33</f>
        <v>0.12046783625730995</v>
      </c>
    </row>
    <row r="29" spans="1:9" x14ac:dyDescent="0.2">
      <c r="A29" s="33" t="s">
        <v>21</v>
      </c>
      <c r="B29" s="1">
        <v>176</v>
      </c>
      <c r="C29" s="41">
        <f t="shared" si="1"/>
        <v>6.5818997756170533E-2</v>
      </c>
      <c r="D29" s="1">
        <v>184</v>
      </c>
      <c r="E29" s="43">
        <f>D29/D33</f>
        <v>0.1184803605924018</v>
      </c>
      <c r="F29" s="1">
        <v>6</v>
      </c>
      <c r="G29" s="43">
        <f>F29/F33</f>
        <v>0.125</v>
      </c>
      <c r="H29" s="21">
        <f t="shared" si="2"/>
        <v>366</v>
      </c>
      <c r="I29" s="44">
        <f>H29/H33</f>
        <v>8.5614035087719295E-2</v>
      </c>
    </row>
    <row r="30" spans="1:9" x14ac:dyDescent="0.2">
      <c r="A30" s="33" t="s">
        <v>22</v>
      </c>
      <c r="B30" s="1">
        <v>132</v>
      </c>
      <c r="C30" s="41">
        <f t="shared" si="1"/>
        <v>4.93642483171279E-2</v>
      </c>
      <c r="D30" s="1">
        <v>214</v>
      </c>
      <c r="E30" s="43">
        <f>D30/D33</f>
        <v>0.13779781068898905</v>
      </c>
      <c r="F30" s="1">
        <v>13</v>
      </c>
      <c r="G30" s="43">
        <f>F30/F33</f>
        <v>0.27083333333333331</v>
      </c>
      <c r="H30" s="21">
        <f t="shared" si="2"/>
        <v>359</v>
      </c>
      <c r="I30" s="44">
        <f>H30/H33</f>
        <v>8.3976608187134497E-2</v>
      </c>
    </row>
    <row r="31" spans="1:9" x14ac:dyDescent="0.2">
      <c r="A31" s="33" t="s">
        <v>23</v>
      </c>
      <c r="B31" s="1">
        <v>62</v>
      </c>
      <c r="C31" s="41">
        <f t="shared" si="1"/>
        <v>2.3186237845923711E-2</v>
      </c>
      <c r="D31" s="1">
        <v>115</v>
      </c>
      <c r="E31" s="43">
        <f>D31/D33</f>
        <v>7.4050225370251133E-2</v>
      </c>
      <c r="F31" s="1">
        <v>16</v>
      </c>
      <c r="G31" s="43">
        <f>F31/F33</f>
        <v>0.33333333333333331</v>
      </c>
      <c r="H31" s="21">
        <f t="shared" si="2"/>
        <v>193</v>
      </c>
      <c r="I31" s="44">
        <f>H31/H33</f>
        <v>4.5146198830409358E-2</v>
      </c>
    </row>
    <row r="32" spans="1:9" x14ac:dyDescent="0.2">
      <c r="A32" s="33" t="s">
        <v>24</v>
      </c>
      <c r="B32" s="1">
        <v>5</v>
      </c>
      <c r="C32" s="41">
        <f t="shared" si="1"/>
        <v>1.8698578908002991E-3</v>
      </c>
      <c r="D32" s="1">
        <v>11</v>
      </c>
      <c r="E32" s="43">
        <f>D32/D33</f>
        <v>7.0830650354153256E-3</v>
      </c>
      <c r="F32" s="1">
        <v>2</v>
      </c>
      <c r="G32" s="43">
        <f>F32/F33</f>
        <v>4.1666666666666664E-2</v>
      </c>
      <c r="H32" s="21">
        <f t="shared" si="2"/>
        <v>18</v>
      </c>
      <c r="I32" s="44">
        <f>H32/H33</f>
        <v>4.2105263157894736E-3</v>
      </c>
    </row>
    <row r="33" spans="1:10" x14ac:dyDescent="0.2">
      <c r="A33" s="34" t="s">
        <v>6</v>
      </c>
      <c r="B33" s="26">
        <f t="shared" ref="B33:G33" si="3">SUM(B23:B32)</f>
        <v>2674</v>
      </c>
      <c r="C33" s="45">
        <f t="shared" si="3"/>
        <v>1</v>
      </c>
      <c r="D33" s="26">
        <f t="shared" si="3"/>
        <v>1553</v>
      </c>
      <c r="E33" s="45">
        <f t="shared" si="3"/>
        <v>0.99999999999999989</v>
      </c>
      <c r="F33" s="26">
        <f t="shared" si="3"/>
        <v>48</v>
      </c>
      <c r="G33" s="45">
        <f t="shared" si="3"/>
        <v>0.99999999999999989</v>
      </c>
      <c r="H33" s="21">
        <f t="shared" si="2"/>
        <v>4275</v>
      </c>
      <c r="I33" s="46">
        <f>SUM(I23:I32)</f>
        <v>1</v>
      </c>
      <c r="J33" s="20"/>
    </row>
    <row r="34" spans="1:10" x14ac:dyDescent="0.2">
      <c r="A34" s="57" t="s">
        <v>25</v>
      </c>
      <c r="B34" s="58"/>
      <c r="C34" s="58"/>
      <c r="D34" s="58"/>
      <c r="E34" s="58"/>
      <c r="F34" s="59"/>
      <c r="G34" s="58"/>
      <c r="H34" s="58"/>
      <c r="I34" s="60"/>
    </row>
    <row r="35" spans="1:10" x14ac:dyDescent="0.2">
      <c r="A35" s="32" t="s">
        <v>26</v>
      </c>
      <c r="B35" s="85">
        <v>25.86</v>
      </c>
      <c r="C35" s="86"/>
      <c r="D35" s="85">
        <v>33.1</v>
      </c>
      <c r="E35" s="86"/>
      <c r="F35" s="85">
        <v>45.53</v>
      </c>
      <c r="G35" s="86"/>
      <c r="H35" s="133">
        <v>28.71</v>
      </c>
      <c r="I35" s="134"/>
    </row>
    <row r="36" spans="1:10" x14ac:dyDescent="0.2">
      <c r="A36" s="35" t="s">
        <v>27</v>
      </c>
      <c r="B36" s="83">
        <v>8.57</v>
      </c>
      <c r="C36" s="84"/>
      <c r="D36" s="83">
        <v>10.02</v>
      </c>
      <c r="E36" s="84"/>
      <c r="F36" s="83">
        <v>10.75</v>
      </c>
      <c r="G36" s="84"/>
      <c r="H36" s="83">
        <v>9.9499999999999993</v>
      </c>
      <c r="I36" s="90"/>
    </row>
    <row r="37" spans="1:10" x14ac:dyDescent="0.2">
      <c r="A37" s="57" t="s">
        <v>70</v>
      </c>
      <c r="B37" s="58"/>
      <c r="C37" s="58"/>
      <c r="D37" s="58"/>
      <c r="E37" s="58"/>
      <c r="F37" s="59"/>
      <c r="G37" s="58"/>
      <c r="H37" s="58"/>
      <c r="I37" s="60"/>
    </row>
    <row r="38" spans="1:10" x14ac:dyDescent="0.2">
      <c r="A38" s="33" t="s">
        <v>36</v>
      </c>
      <c r="B38" s="24">
        <v>2274</v>
      </c>
      <c r="C38" s="43">
        <f>B38/B41</f>
        <v>0.85041136873597611</v>
      </c>
      <c r="D38" s="24">
        <v>962</v>
      </c>
      <c r="E38" s="43">
        <f>D38/D41</f>
        <v>0.61944623309723112</v>
      </c>
      <c r="F38" s="1">
        <v>40</v>
      </c>
      <c r="G38" s="43">
        <f>F38/F41</f>
        <v>0.83333333333333337</v>
      </c>
      <c r="H38" s="24">
        <f>B38+D38+F38</f>
        <v>3276</v>
      </c>
      <c r="I38" s="44">
        <f>H38/H41</f>
        <v>0.76631578947368417</v>
      </c>
    </row>
    <row r="39" spans="1:10" x14ac:dyDescent="0.2">
      <c r="A39" s="33" t="s">
        <v>37</v>
      </c>
      <c r="B39" s="24">
        <v>80</v>
      </c>
      <c r="C39" s="43">
        <f>B39/B41</f>
        <v>2.9917726252804786E-2</v>
      </c>
      <c r="D39" s="24">
        <v>291</v>
      </c>
      <c r="E39" s="43">
        <f>D39/D41</f>
        <v>0.18737926593689633</v>
      </c>
      <c r="F39" s="1">
        <v>2</v>
      </c>
      <c r="G39" s="43">
        <f>F39/F41</f>
        <v>4.1666666666666664E-2</v>
      </c>
      <c r="H39" s="24">
        <f t="shared" ref="H39:H40" si="4">B39+D39+F39</f>
        <v>373</v>
      </c>
      <c r="I39" s="44">
        <f>H39/H41</f>
        <v>8.7251461988304094E-2</v>
      </c>
    </row>
    <row r="40" spans="1:10" x14ac:dyDescent="0.2">
      <c r="A40" s="33" t="s">
        <v>38</v>
      </c>
      <c r="B40" s="1">
        <v>320</v>
      </c>
      <c r="C40" s="43">
        <f>B40/B41</f>
        <v>0.11967090501121914</v>
      </c>
      <c r="D40" s="1">
        <v>300</v>
      </c>
      <c r="E40" s="43">
        <f>D40/D41</f>
        <v>0.19317450096587249</v>
      </c>
      <c r="F40" s="1">
        <v>6</v>
      </c>
      <c r="G40" s="43">
        <f>F40/F41</f>
        <v>0.125</v>
      </c>
      <c r="H40" s="24">
        <f t="shared" si="4"/>
        <v>626</v>
      </c>
      <c r="I40" s="44">
        <f>H40/H41</f>
        <v>0.14643274853801169</v>
      </c>
    </row>
    <row r="41" spans="1:10" x14ac:dyDescent="0.2">
      <c r="A41" s="34" t="s">
        <v>6</v>
      </c>
      <c r="B41" s="26">
        <f t="shared" ref="B41:I41" si="5">SUM(B38:B40)</f>
        <v>2674</v>
      </c>
      <c r="C41" s="45">
        <f t="shared" si="5"/>
        <v>1</v>
      </c>
      <c r="D41" s="26">
        <f t="shared" si="5"/>
        <v>1553</v>
      </c>
      <c r="E41" s="45">
        <f t="shared" si="5"/>
        <v>1</v>
      </c>
      <c r="F41" s="27">
        <f t="shared" si="5"/>
        <v>48</v>
      </c>
      <c r="G41" s="45">
        <f t="shared" si="5"/>
        <v>1</v>
      </c>
      <c r="H41" s="26">
        <f t="shared" si="5"/>
        <v>4275</v>
      </c>
      <c r="I41" s="46">
        <f t="shared" si="5"/>
        <v>1</v>
      </c>
    </row>
    <row r="42" spans="1:10" x14ac:dyDescent="0.2">
      <c r="A42" s="57" t="s">
        <v>60</v>
      </c>
      <c r="B42" s="58"/>
      <c r="C42" s="58"/>
      <c r="D42" s="58"/>
      <c r="E42" s="58"/>
      <c r="F42" s="59"/>
      <c r="G42" s="58"/>
      <c r="H42" s="58"/>
      <c r="I42" s="60"/>
    </row>
    <row r="43" spans="1:10" x14ac:dyDescent="0.2">
      <c r="A43" s="32" t="s">
        <v>29</v>
      </c>
      <c r="B43" s="21">
        <v>1853</v>
      </c>
      <c r="C43" s="48">
        <f>B43/B45</f>
        <v>0.69296933433059082</v>
      </c>
      <c r="D43" s="21">
        <v>513</v>
      </c>
      <c r="E43" s="48">
        <f>D43/D45</f>
        <v>0.33032839665164199</v>
      </c>
      <c r="F43" s="22">
        <v>3</v>
      </c>
      <c r="G43" s="48">
        <f>F43/F45</f>
        <v>6.25E-2</v>
      </c>
      <c r="H43" s="21">
        <f>B43+D43+F43</f>
        <v>2369</v>
      </c>
      <c r="I43" s="42">
        <f>H43/H45</f>
        <v>0.55415204678362573</v>
      </c>
    </row>
    <row r="44" spans="1:10" x14ac:dyDescent="0.2">
      <c r="A44" s="33" t="s">
        <v>30</v>
      </c>
      <c r="B44" s="24">
        <v>821</v>
      </c>
      <c r="C44" s="43">
        <f>B44/B45</f>
        <v>0.30703066566940912</v>
      </c>
      <c r="D44" s="24">
        <v>1040</v>
      </c>
      <c r="E44" s="43">
        <f>D44/D45</f>
        <v>0.66967160334835807</v>
      </c>
      <c r="F44" s="1">
        <v>45</v>
      </c>
      <c r="G44" s="43">
        <f>F44/F45</f>
        <v>0.9375</v>
      </c>
      <c r="H44" s="21">
        <f>B44+D44+F44</f>
        <v>1906</v>
      </c>
      <c r="I44" s="44">
        <f>H44/H45</f>
        <v>0.44584795321637427</v>
      </c>
    </row>
    <row r="45" spans="1:10" x14ac:dyDescent="0.2">
      <c r="A45" s="34" t="s">
        <v>6</v>
      </c>
      <c r="B45" s="26">
        <f t="shared" ref="B45:G45" si="6">SUM(B43:B44)</f>
        <v>2674</v>
      </c>
      <c r="C45" s="49">
        <f t="shared" si="6"/>
        <v>1</v>
      </c>
      <c r="D45" s="26">
        <f t="shared" si="6"/>
        <v>1553</v>
      </c>
      <c r="E45" s="49">
        <f t="shared" si="6"/>
        <v>1</v>
      </c>
      <c r="F45" s="26">
        <f t="shared" si="6"/>
        <v>48</v>
      </c>
      <c r="G45" s="49">
        <f t="shared" si="6"/>
        <v>1</v>
      </c>
      <c r="H45" s="21">
        <f>B45+D45+F45</f>
        <v>4275</v>
      </c>
      <c r="I45" s="67">
        <f>SUM(I43:I44)</f>
        <v>1</v>
      </c>
    </row>
    <row r="46" spans="1:10" ht="12.75" customHeight="1" x14ac:dyDescent="0.2">
      <c r="A46" s="57" t="s">
        <v>58</v>
      </c>
      <c r="B46" s="58"/>
      <c r="C46" s="58"/>
      <c r="D46" s="58"/>
      <c r="E46" s="58"/>
      <c r="F46" s="59"/>
      <c r="G46" s="58"/>
      <c r="H46" s="58"/>
      <c r="I46" s="60"/>
    </row>
    <row r="47" spans="1:10" ht="12.75" customHeight="1" x14ac:dyDescent="0.2">
      <c r="A47" s="32" t="s">
        <v>47</v>
      </c>
      <c r="B47" s="21">
        <v>727</v>
      </c>
      <c r="C47" s="48">
        <f>B47/B49</f>
        <v>0.27187733732236352</v>
      </c>
      <c r="D47" s="22">
        <v>724</v>
      </c>
      <c r="E47" s="48">
        <f>D47/D49</f>
        <v>0.46619446233097234</v>
      </c>
      <c r="F47" s="22">
        <v>0</v>
      </c>
      <c r="G47" s="48">
        <f>F47/F49</f>
        <v>0</v>
      </c>
      <c r="H47" s="21">
        <f>B47+D47+F47</f>
        <v>1451</v>
      </c>
      <c r="I47" s="42">
        <f>H47/H49</f>
        <v>0.33941520467836256</v>
      </c>
    </row>
    <row r="48" spans="1:10" ht="12.75" customHeight="1" x14ac:dyDescent="0.2">
      <c r="A48" s="33" t="s">
        <v>48</v>
      </c>
      <c r="B48" s="24">
        <v>1947</v>
      </c>
      <c r="C48" s="43">
        <f>B48/B49</f>
        <v>0.72812266267763648</v>
      </c>
      <c r="D48" s="24">
        <v>829</v>
      </c>
      <c r="E48" s="43">
        <f>D48/D49</f>
        <v>0.53380553766902772</v>
      </c>
      <c r="F48" s="1">
        <v>48</v>
      </c>
      <c r="G48" s="43">
        <f>F48/F49</f>
        <v>1</v>
      </c>
      <c r="H48" s="21">
        <f>B48+D48+F48</f>
        <v>2824</v>
      </c>
      <c r="I48" s="44">
        <f>H48/H49</f>
        <v>0.66058479532163739</v>
      </c>
    </row>
    <row r="49" spans="1:12" x14ac:dyDescent="0.2">
      <c r="A49" s="34" t="s">
        <v>6</v>
      </c>
      <c r="B49" s="26">
        <f t="shared" ref="B49:G49" si="7">SUM(B47:B48)</f>
        <v>2674</v>
      </c>
      <c r="C49" s="49">
        <f t="shared" si="7"/>
        <v>1</v>
      </c>
      <c r="D49" s="26">
        <f t="shared" si="7"/>
        <v>1553</v>
      </c>
      <c r="E49" s="49">
        <f t="shared" si="7"/>
        <v>1</v>
      </c>
      <c r="F49" s="26">
        <f t="shared" si="7"/>
        <v>48</v>
      </c>
      <c r="G49" s="49">
        <f t="shared" si="7"/>
        <v>1</v>
      </c>
      <c r="H49" s="21">
        <f>B49+D49+F49</f>
        <v>4275</v>
      </c>
      <c r="I49" s="46">
        <f>SUM(I47:I48)</f>
        <v>1</v>
      </c>
    </row>
    <row r="50" spans="1:12" x14ac:dyDescent="0.2">
      <c r="A50" s="61" t="s">
        <v>32</v>
      </c>
      <c r="B50" s="62"/>
      <c r="C50" s="62"/>
      <c r="D50" s="62"/>
      <c r="E50" s="62"/>
      <c r="F50" s="63"/>
      <c r="G50" s="62"/>
      <c r="H50" s="62"/>
      <c r="I50" s="66"/>
    </row>
    <row r="51" spans="1:12" x14ac:dyDescent="0.2">
      <c r="A51" s="78" t="s">
        <v>31</v>
      </c>
      <c r="B51" s="137">
        <v>2151.13</v>
      </c>
      <c r="C51" s="125"/>
      <c r="D51" s="137">
        <v>933</v>
      </c>
      <c r="E51" s="125"/>
      <c r="F51" s="137">
        <v>17.329999999999998</v>
      </c>
      <c r="G51" s="125"/>
      <c r="H51" s="137">
        <v>3101.46</v>
      </c>
      <c r="I51" s="138"/>
      <c r="K51" s="77"/>
      <c r="L51" s="77"/>
    </row>
    <row r="52" spans="1:12" x14ac:dyDescent="0.2">
      <c r="A52" s="57" t="s">
        <v>62</v>
      </c>
      <c r="B52" s="58"/>
      <c r="C52" s="58"/>
      <c r="D52" s="58"/>
      <c r="E52" s="58"/>
      <c r="F52" s="59"/>
      <c r="G52" s="58"/>
      <c r="H52" s="58"/>
      <c r="I52" s="60"/>
    </row>
    <row r="53" spans="1:12" x14ac:dyDescent="0.2">
      <c r="A53" s="69" t="s">
        <v>63</v>
      </c>
      <c r="B53" s="21">
        <v>2613</v>
      </c>
      <c r="C53" s="48">
        <f>B53/B55</f>
        <v>0.97718773373223633</v>
      </c>
      <c r="D53" s="21">
        <v>1396</v>
      </c>
      <c r="E53" s="48">
        <f>D53/D55</f>
        <v>0.89890534449452675</v>
      </c>
      <c r="F53" s="22">
        <v>48</v>
      </c>
      <c r="G53" s="48">
        <f>F53/F55</f>
        <v>1</v>
      </c>
      <c r="H53" s="21">
        <f>B53+D53+F53</f>
        <v>4057</v>
      </c>
      <c r="I53" s="42">
        <f>H53/H55</f>
        <v>0.94900584795321641</v>
      </c>
    </row>
    <row r="54" spans="1:12" x14ac:dyDescent="0.2">
      <c r="A54" s="70" t="s">
        <v>64</v>
      </c>
      <c r="B54" s="24">
        <v>61</v>
      </c>
      <c r="C54" s="43">
        <f>B54/B55</f>
        <v>2.2812266267763649E-2</v>
      </c>
      <c r="D54" s="24">
        <v>157</v>
      </c>
      <c r="E54" s="43">
        <f>D54/D55</f>
        <v>0.10109465550547328</v>
      </c>
      <c r="F54" s="1">
        <v>0</v>
      </c>
      <c r="G54" s="43">
        <f>F54/F55</f>
        <v>0</v>
      </c>
      <c r="H54" s="21">
        <f>B54+D54+F54</f>
        <v>218</v>
      </c>
      <c r="I54" s="44">
        <f>H54/H55</f>
        <v>5.0994152046783627E-2</v>
      </c>
    </row>
    <row r="55" spans="1:12" ht="13.5" thickBot="1" x14ac:dyDescent="0.25">
      <c r="A55" s="71" t="s">
        <v>6</v>
      </c>
      <c r="B55" s="72">
        <f t="shared" ref="B55:G55" si="8">SUM(B53:B54)</f>
        <v>2674</v>
      </c>
      <c r="C55" s="73">
        <f t="shared" si="8"/>
        <v>1</v>
      </c>
      <c r="D55" s="72">
        <f t="shared" si="8"/>
        <v>1553</v>
      </c>
      <c r="E55" s="73">
        <f t="shared" si="8"/>
        <v>1</v>
      </c>
      <c r="F55" s="72">
        <f t="shared" si="8"/>
        <v>48</v>
      </c>
      <c r="G55" s="73">
        <f t="shared" si="8"/>
        <v>1</v>
      </c>
      <c r="H55" s="72">
        <f>B55+D55+F55</f>
        <v>4275</v>
      </c>
      <c r="I55" s="74">
        <f>SUM(I53:I54)</f>
        <v>1</v>
      </c>
    </row>
    <row r="56" spans="1:12" ht="15" customHeight="1" thickTop="1" x14ac:dyDescent="0.2"/>
    <row r="57" spans="1:12" ht="15" customHeight="1" x14ac:dyDescent="0.2">
      <c r="A57" s="79" t="s">
        <v>72</v>
      </c>
      <c r="B57" s="79"/>
      <c r="C57" s="79"/>
      <c r="D57" s="79"/>
      <c r="E57" s="79"/>
      <c r="F57" s="80"/>
      <c r="G57" s="79"/>
      <c r="H57" s="79"/>
      <c r="I57" s="79"/>
    </row>
    <row r="58" spans="1:12" ht="37.9" customHeight="1" x14ac:dyDescent="0.2">
      <c r="A58" s="99" t="s">
        <v>73</v>
      </c>
      <c r="B58" s="99"/>
      <c r="C58" s="99"/>
      <c r="D58" s="99"/>
      <c r="E58" s="99"/>
      <c r="F58" s="99"/>
      <c r="G58" s="99"/>
      <c r="H58" s="99"/>
      <c r="I58" s="99"/>
    </row>
    <row r="59" spans="1:12" ht="28.15" customHeight="1" x14ac:dyDescent="0.2">
      <c r="A59" s="100" t="s">
        <v>71</v>
      </c>
      <c r="B59" s="100"/>
      <c r="C59" s="100"/>
      <c r="D59" s="100"/>
      <c r="E59" s="100"/>
      <c r="F59" s="100"/>
      <c r="G59" s="100"/>
      <c r="H59" s="100"/>
      <c r="I59" s="100"/>
    </row>
    <row r="60" spans="1:12" ht="16.149999999999999" customHeight="1" x14ac:dyDescent="0.2">
      <c r="A60" s="91" t="s">
        <v>34</v>
      </c>
      <c r="B60" s="91"/>
      <c r="C60" s="91"/>
      <c r="D60" s="91"/>
      <c r="E60" s="91"/>
      <c r="F60" s="91"/>
      <c r="G60" s="91"/>
      <c r="H60" s="91"/>
      <c r="I60" s="91"/>
    </row>
    <row r="61" spans="1:12" x14ac:dyDescent="0.2">
      <c r="G61" s="101"/>
      <c r="H61" s="102"/>
      <c r="I61" s="102"/>
    </row>
    <row r="62" spans="1:12" x14ac:dyDescent="0.2">
      <c r="G62" s="102"/>
      <c r="H62" s="102"/>
      <c r="I62" s="102"/>
    </row>
  </sheetData>
  <mergeCells count="23">
    <mergeCell ref="A59:I59"/>
    <mergeCell ref="G61:I61"/>
    <mergeCell ref="G62:I62"/>
    <mergeCell ref="B51:C51"/>
    <mergeCell ref="D51:E51"/>
    <mergeCell ref="F51:G51"/>
    <mergeCell ref="H51:I51"/>
    <mergeCell ref="A58:I58"/>
    <mergeCell ref="A60:I60"/>
    <mergeCell ref="B35:C35"/>
    <mergeCell ref="D35:E35"/>
    <mergeCell ref="F35:G35"/>
    <mergeCell ref="H35:I35"/>
    <mergeCell ref="B36:C36"/>
    <mergeCell ref="D36:E36"/>
    <mergeCell ref="F36:G36"/>
    <mergeCell ref="H36:I36"/>
    <mergeCell ref="A2:I2"/>
    <mergeCell ref="A3:I3"/>
    <mergeCell ref="B5:C5"/>
    <mergeCell ref="D5:E5"/>
    <mergeCell ref="F5:G5"/>
    <mergeCell ref="H5:I5"/>
  </mergeCells>
  <pageMargins left="0.7" right="0.7" top="0.75" bottom="0.75" header="0.3" footer="0.3"/>
  <pageSetup scale="8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65"/>
  <sheetViews>
    <sheetView zoomScaleNormal="100" workbookViewId="0">
      <selection activeCell="I39" sqref="I39"/>
    </sheetView>
  </sheetViews>
  <sheetFormatPr defaultRowHeight="12.75" x14ac:dyDescent="0.2"/>
  <cols>
    <col min="1" max="1" width="33" customWidth="1"/>
    <col min="2" max="2" width="7.5703125" customWidth="1"/>
    <col min="3" max="3" width="9.140625" customWidth="1"/>
    <col min="4" max="4" width="7.5703125" customWidth="1"/>
    <col min="6" max="6" width="7.5703125" style="2" customWidth="1"/>
    <col min="8" max="8" width="7.5703125" customWidth="1"/>
    <col min="9" max="9" width="9.140625" customWidth="1"/>
  </cols>
  <sheetData>
    <row r="2" spans="1:9" ht="15.75" x14ac:dyDescent="0.25">
      <c r="A2" s="82" t="s">
        <v>68</v>
      </c>
      <c r="B2" s="82"/>
      <c r="C2" s="82"/>
      <c r="D2" s="82"/>
      <c r="E2" s="82"/>
      <c r="F2" s="82"/>
      <c r="G2" s="82"/>
      <c r="H2" s="82"/>
      <c r="I2" s="82"/>
    </row>
    <row r="3" spans="1:9" ht="15.75" x14ac:dyDescent="0.25">
      <c r="A3" s="82" t="s">
        <v>75</v>
      </c>
      <c r="B3" s="82"/>
      <c r="C3" s="82"/>
      <c r="D3" s="82"/>
      <c r="E3" s="82"/>
      <c r="F3" s="82"/>
      <c r="G3" s="82"/>
      <c r="H3" s="82"/>
      <c r="I3" s="82"/>
    </row>
    <row r="4" spans="1:9" ht="13.5" thickBot="1" x14ac:dyDescent="0.25"/>
    <row r="5" spans="1:9" ht="13.5" thickTop="1" x14ac:dyDescent="0.2">
      <c r="A5" s="51"/>
      <c r="B5" s="107" t="s">
        <v>0</v>
      </c>
      <c r="C5" s="108"/>
      <c r="D5" s="109" t="s">
        <v>42</v>
      </c>
      <c r="E5" s="108"/>
      <c r="F5" s="107" t="s">
        <v>2</v>
      </c>
      <c r="G5" s="108"/>
      <c r="H5" s="107" t="s">
        <v>35</v>
      </c>
      <c r="I5" s="110"/>
    </row>
    <row r="6" spans="1:9" x14ac:dyDescent="0.2">
      <c r="A6" s="52"/>
      <c r="B6" s="53" t="s">
        <v>66</v>
      </c>
      <c r="C6" s="54" t="s">
        <v>1</v>
      </c>
      <c r="D6" s="76" t="s">
        <v>66</v>
      </c>
      <c r="E6" s="54" t="s">
        <v>1</v>
      </c>
      <c r="F6" s="55" t="s">
        <v>66</v>
      </c>
      <c r="G6" s="54" t="s">
        <v>1</v>
      </c>
      <c r="H6" s="53" t="s">
        <v>66</v>
      </c>
      <c r="I6" s="56" t="s">
        <v>1</v>
      </c>
    </row>
    <row r="7" spans="1:9" x14ac:dyDescent="0.2">
      <c r="A7" s="57" t="s">
        <v>3</v>
      </c>
      <c r="B7" s="58"/>
      <c r="C7" s="58"/>
      <c r="D7" s="58"/>
      <c r="E7" s="58"/>
      <c r="F7" s="59"/>
      <c r="G7" s="58"/>
      <c r="H7" s="58"/>
      <c r="I7" s="60"/>
    </row>
    <row r="8" spans="1:9" x14ac:dyDescent="0.2">
      <c r="A8" s="32" t="s">
        <v>4</v>
      </c>
      <c r="B8" s="21">
        <v>1257</v>
      </c>
      <c r="C8" s="41">
        <f>B8/B10</f>
        <v>0.47362471740768652</v>
      </c>
      <c r="D8" s="21">
        <v>694</v>
      </c>
      <c r="E8" s="41">
        <f>D8/D10</f>
        <v>0.47664835164835168</v>
      </c>
      <c r="F8" s="22">
        <v>19</v>
      </c>
      <c r="G8" s="41">
        <f>F8/F10</f>
        <v>0.52777777777777779</v>
      </c>
      <c r="H8" s="21">
        <f>B8+D8+F8</f>
        <v>1970</v>
      </c>
      <c r="I8" s="42">
        <f>H8/H10</f>
        <v>0.47515677761698022</v>
      </c>
    </row>
    <row r="9" spans="1:9" x14ac:dyDescent="0.2">
      <c r="A9" s="33" t="s">
        <v>5</v>
      </c>
      <c r="B9" s="24">
        <v>1397</v>
      </c>
      <c r="C9" s="43">
        <f>B9/B10</f>
        <v>0.52637528259231348</v>
      </c>
      <c r="D9" s="24">
        <v>762</v>
      </c>
      <c r="E9" s="43">
        <f>D9/D10</f>
        <v>0.52335164835164838</v>
      </c>
      <c r="F9" s="1">
        <v>17</v>
      </c>
      <c r="G9" s="43">
        <f>F9/F10</f>
        <v>0.47222222222222221</v>
      </c>
      <c r="H9" s="24">
        <f>B9+D9+F9</f>
        <v>2176</v>
      </c>
      <c r="I9" s="44">
        <f>H9/H10</f>
        <v>0.52484322238301973</v>
      </c>
    </row>
    <row r="10" spans="1:9" x14ac:dyDescent="0.2">
      <c r="A10" s="34" t="s">
        <v>6</v>
      </c>
      <c r="B10" s="26">
        <f>SUM(B8:B9)</f>
        <v>2654</v>
      </c>
      <c r="C10" s="45">
        <f>SUM(C8:C9)</f>
        <v>1</v>
      </c>
      <c r="D10" s="26">
        <f>D8+D9</f>
        <v>1456</v>
      </c>
      <c r="E10" s="45">
        <f>SUM(E8:E9)</f>
        <v>1</v>
      </c>
      <c r="F10" s="27">
        <f>SUM(F8:F9)</f>
        <v>36</v>
      </c>
      <c r="G10" s="45">
        <f>SUM(G8:G9)</f>
        <v>1</v>
      </c>
      <c r="H10" s="26">
        <f>B10+D10+F10</f>
        <v>4146</v>
      </c>
      <c r="I10" s="46">
        <f>SUM(I8:I9)</f>
        <v>1</v>
      </c>
    </row>
    <row r="11" spans="1:9" x14ac:dyDescent="0.2">
      <c r="A11" s="57" t="s">
        <v>7</v>
      </c>
      <c r="B11" s="64"/>
      <c r="C11" s="64"/>
      <c r="D11" s="64"/>
      <c r="E11" s="64"/>
      <c r="F11" s="64"/>
      <c r="G11" s="64"/>
      <c r="H11" s="64"/>
      <c r="I11" s="65"/>
    </row>
    <row r="12" spans="1:9" x14ac:dyDescent="0.2">
      <c r="A12" s="32" t="s">
        <v>51</v>
      </c>
      <c r="B12" s="22">
        <v>4</v>
      </c>
      <c r="C12" s="41">
        <f>B12/B21</f>
        <v>1.5071590052750565E-3</v>
      </c>
      <c r="D12" s="22">
        <v>1</v>
      </c>
      <c r="E12" s="41">
        <f>D12/D21</f>
        <v>6.8681318681318687E-4</v>
      </c>
      <c r="F12" s="22">
        <v>0</v>
      </c>
      <c r="G12" s="41">
        <f>F12/F21</f>
        <v>0</v>
      </c>
      <c r="H12" s="21">
        <f t="shared" ref="H12:H20" si="0">B12+D12+F12</f>
        <v>5</v>
      </c>
      <c r="I12" s="42">
        <f>H12/H21</f>
        <v>1.20598166907863E-3</v>
      </c>
    </row>
    <row r="13" spans="1:9" x14ac:dyDescent="0.2">
      <c r="A13" s="33" t="s">
        <v>10</v>
      </c>
      <c r="B13" s="1">
        <v>101</v>
      </c>
      <c r="C13" s="43">
        <f>B13/B21</f>
        <v>3.8055764883195176E-2</v>
      </c>
      <c r="D13" s="1">
        <v>82</v>
      </c>
      <c r="E13" s="43">
        <f>D13/D21</f>
        <v>5.631868131868132E-2</v>
      </c>
      <c r="F13" s="1">
        <v>0</v>
      </c>
      <c r="G13" s="43">
        <f>F13/F21</f>
        <v>0</v>
      </c>
      <c r="H13" s="24">
        <f t="shared" si="0"/>
        <v>183</v>
      </c>
      <c r="I13" s="44">
        <f>H13/H21</f>
        <v>4.4138929088277858E-2</v>
      </c>
    </row>
    <row r="14" spans="1:9" x14ac:dyDescent="0.2">
      <c r="A14" s="33" t="s">
        <v>52</v>
      </c>
      <c r="B14" s="1">
        <v>374</v>
      </c>
      <c r="C14" s="43">
        <f>B14/B21</f>
        <v>0.14091936699321778</v>
      </c>
      <c r="D14" s="1">
        <v>155</v>
      </c>
      <c r="E14" s="43">
        <f>D14/D21</f>
        <v>0.10645604395604395</v>
      </c>
      <c r="F14" s="1">
        <v>6</v>
      </c>
      <c r="G14" s="43">
        <f>F14/F21</f>
        <v>0.16666666666666666</v>
      </c>
      <c r="H14" s="24">
        <f t="shared" si="0"/>
        <v>535</v>
      </c>
      <c r="I14" s="44">
        <f>H14/H21</f>
        <v>0.12904003859141341</v>
      </c>
    </row>
    <row r="15" spans="1:9" x14ac:dyDescent="0.2">
      <c r="A15" s="33" t="s">
        <v>53</v>
      </c>
      <c r="B15" s="1">
        <v>292</v>
      </c>
      <c r="C15" s="43">
        <f>B15/B21</f>
        <v>0.11002260738507913</v>
      </c>
      <c r="D15" s="1">
        <v>76</v>
      </c>
      <c r="E15" s="43">
        <f>D15/D21</f>
        <v>5.21978021978022E-2</v>
      </c>
      <c r="F15" s="1">
        <v>3</v>
      </c>
      <c r="G15" s="43">
        <f>F15/F21</f>
        <v>8.3333333333333329E-2</v>
      </c>
      <c r="H15" s="24">
        <f t="shared" si="0"/>
        <v>371</v>
      </c>
      <c r="I15" s="44">
        <f>H15/H21</f>
        <v>8.948383984563435E-2</v>
      </c>
    </row>
    <row r="16" spans="1:9" x14ac:dyDescent="0.2">
      <c r="A16" s="33" t="s">
        <v>54</v>
      </c>
      <c r="B16" s="1">
        <v>3</v>
      </c>
      <c r="C16" s="43">
        <f>B16/B21</f>
        <v>1.1303692539562924E-3</v>
      </c>
      <c r="D16" s="1">
        <v>0</v>
      </c>
      <c r="E16" s="43">
        <f>D16/D21</f>
        <v>0</v>
      </c>
      <c r="F16" s="1">
        <v>0</v>
      </c>
      <c r="G16" s="43">
        <f>F16/F21</f>
        <v>0</v>
      </c>
      <c r="H16" s="24">
        <f t="shared" si="0"/>
        <v>3</v>
      </c>
      <c r="I16" s="44">
        <f>H16/H21</f>
        <v>7.2358900144717795E-4</v>
      </c>
    </row>
    <row r="17" spans="1:9" x14ac:dyDescent="0.2">
      <c r="A17" s="33" t="s">
        <v>12</v>
      </c>
      <c r="B17" s="24">
        <v>1674</v>
      </c>
      <c r="C17" s="43">
        <f>B17/B21</f>
        <v>0.63074604370761111</v>
      </c>
      <c r="D17" s="24">
        <v>898</v>
      </c>
      <c r="E17" s="43">
        <f>D17/D21</f>
        <v>0.61675824175824179</v>
      </c>
      <c r="F17" s="1">
        <v>25</v>
      </c>
      <c r="G17" s="43">
        <f>F17/F21</f>
        <v>0.69444444444444442</v>
      </c>
      <c r="H17" s="24">
        <f t="shared" si="0"/>
        <v>2597</v>
      </c>
      <c r="I17" s="44">
        <f>H17/H21</f>
        <v>0.62638687891944045</v>
      </c>
    </row>
    <row r="18" spans="1:9" x14ac:dyDescent="0.2">
      <c r="A18" s="33" t="s">
        <v>55</v>
      </c>
      <c r="B18" s="24">
        <v>111</v>
      </c>
      <c r="C18" s="43">
        <f>B18/B21</f>
        <v>4.182366239638282E-2</v>
      </c>
      <c r="D18" s="24">
        <v>34</v>
      </c>
      <c r="E18" s="43">
        <f>D18/D21</f>
        <v>2.3351648351648352E-2</v>
      </c>
      <c r="F18" s="1">
        <v>0</v>
      </c>
      <c r="G18" s="43">
        <f>F18/F21</f>
        <v>0</v>
      </c>
      <c r="H18" s="24">
        <f t="shared" si="0"/>
        <v>145</v>
      </c>
      <c r="I18" s="44">
        <f>H18/H21</f>
        <v>3.4973468403280271E-2</v>
      </c>
    </row>
    <row r="19" spans="1:9" x14ac:dyDescent="0.2">
      <c r="A19" s="33" t="s">
        <v>56</v>
      </c>
      <c r="B19" s="1">
        <v>61</v>
      </c>
      <c r="C19" s="43">
        <f>B19/B21</f>
        <v>2.2984174830444612E-2</v>
      </c>
      <c r="D19" s="1">
        <v>192</v>
      </c>
      <c r="E19" s="43">
        <f>D19/D21</f>
        <v>0.13186813186813187</v>
      </c>
      <c r="F19" s="1">
        <v>2</v>
      </c>
      <c r="G19" s="43">
        <f>F19/F21</f>
        <v>5.5555555555555552E-2</v>
      </c>
      <c r="H19" s="24">
        <f t="shared" si="0"/>
        <v>255</v>
      </c>
      <c r="I19" s="44">
        <f>H19/H21</f>
        <v>6.1505065123010128E-2</v>
      </c>
    </row>
    <row r="20" spans="1:9" x14ac:dyDescent="0.2">
      <c r="A20" s="50" t="s">
        <v>57</v>
      </c>
      <c r="B20" s="27">
        <v>34</v>
      </c>
      <c r="C20" s="43">
        <f>B20/B21</f>
        <v>1.281085154483798E-2</v>
      </c>
      <c r="D20" s="27">
        <v>18</v>
      </c>
      <c r="E20" s="43">
        <f>D20/D21</f>
        <v>1.2362637362637362E-2</v>
      </c>
      <c r="F20" s="27">
        <v>0</v>
      </c>
      <c r="G20" s="43">
        <f>F20/F21</f>
        <v>0</v>
      </c>
      <c r="H20" s="26">
        <f t="shared" si="0"/>
        <v>52</v>
      </c>
      <c r="I20" s="46">
        <f>H20/H21</f>
        <v>1.2542209358417752E-2</v>
      </c>
    </row>
    <row r="21" spans="1:9" x14ac:dyDescent="0.2">
      <c r="A21" s="34" t="s">
        <v>6</v>
      </c>
      <c r="B21" s="26">
        <f>SUM(B12:B20)</f>
        <v>2654</v>
      </c>
      <c r="C21" s="45">
        <f>SUM(C12:C20)</f>
        <v>0.99999999999999989</v>
      </c>
      <c r="D21" s="26">
        <f>SUM(D12:D20)</f>
        <v>1456</v>
      </c>
      <c r="E21" s="45">
        <f>SUM(E12:E20)</f>
        <v>1</v>
      </c>
      <c r="F21" s="27">
        <f>SUM(F12:F20)</f>
        <v>36</v>
      </c>
      <c r="G21" s="45">
        <f>SUM(G12:G19)</f>
        <v>1</v>
      </c>
      <c r="H21" s="26">
        <f>SUM(H12:H20)</f>
        <v>4146</v>
      </c>
      <c r="I21" s="46">
        <f>SUM(I12:I20)</f>
        <v>1</v>
      </c>
    </row>
    <row r="22" spans="1:9" x14ac:dyDescent="0.2">
      <c r="A22" s="57" t="s">
        <v>14</v>
      </c>
      <c r="B22" s="64"/>
      <c r="C22" s="64"/>
      <c r="D22" s="64"/>
      <c r="E22" s="64"/>
      <c r="F22" s="64"/>
      <c r="G22" s="64"/>
      <c r="H22" s="64"/>
      <c r="I22" s="65"/>
    </row>
    <row r="23" spans="1:9" x14ac:dyDescent="0.2">
      <c r="A23" s="68" t="s">
        <v>15</v>
      </c>
      <c r="B23" s="22">
        <v>17</v>
      </c>
      <c r="C23" s="41">
        <f t="shared" ref="C23:C32" si="1">B23/$B$33</f>
        <v>6.4054257724189901E-3</v>
      </c>
      <c r="D23" s="22">
        <v>0</v>
      </c>
      <c r="E23" s="41">
        <f>D23/D33</f>
        <v>0</v>
      </c>
      <c r="F23" s="22">
        <v>0</v>
      </c>
      <c r="G23" s="41">
        <f>F23/F33</f>
        <v>0</v>
      </c>
      <c r="H23" s="21">
        <f t="shared" ref="H23:H33" si="2">B23+D23+F23</f>
        <v>17</v>
      </c>
      <c r="I23" s="42">
        <f>H23/H33</f>
        <v>4.1003376748673416E-3</v>
      </c>
    </row>
    <row r="24" spans="1:9" x14ac:dyDescent="0.2">
      <c r="A24" s="33" t="s">
        <v>16</v>
      </c>
      <c r="B24" s="1">
        <v>586</v>
      </c>
      <c r="C24" s="41">
        <f t="shared" si="1"/>
        <v>0.22079879427279578</v>
      </c>
      <c r="D24" s="1">
        <v>0</v>
      </c>
      <c r="E24" s="43">
        <f>D24/D33</f>
        <v>0</v>
      </c>
      <c r="F24" s="1">
        <v>0</v>
      </c>
      <c r="G24" s="43">
        <f>F24/F33</f>
        <v>0</v>
      </c>
      <c r="H24" s="24">
        <f t="shared" si="2"/>
        <v>586</v>
      </c>
      <c r="I24" s="44">
        <f>H24/H33</f>
        <v>0.14134105161601543</v>
      </c>
    </row>
    <row r="25" spans="1:9" x14ac:dyDescent="0.2">
      <c r="A25" s="33" t="s">
        <v>17</v>
      </c>
      <c r="B25" s="1">
        <v>689</v>
      </c>
      <c r="C25" s="41">
        <f t="shared" si="1"/>
        <v>0.25960813865862847</v>
      </c>
      <c r="D25" s="1">
        <v>15</v>
      </c>
      <c r="E25" s="43">
        <f>D25/D33</f>
        <v>1.0302197802197802E-2</v>
      </c>
      <c r="F25" s="1">
        <v>0</v>
      </c>
      <c r="G25" s="43">
        <f>F25/F33</f>
        <v>0</v>
      </c>
      <c r="H25" s="21">
        <f t="shared" si="2"/>
        <v>704</v>
      </c>
      <c r="I25" s="44">
        <f>H25/H33</f>
        <v>0.1698022190062711</v>
      </c>
    </row>
    <row r="26" spans="1:9" x14ac:dyDescent="0.2">
      <c r="A26" s="33" t="s">
        <v>18</v>
      </c>
      <c r="B26" s="1">
        <v>438</v>
      </c>
      <c r="C26" s="41">
        <f t="shared" si="1"/>
        <v>0.16503391107761869</v>
      </c>
      <c r="D26" s="1">
        <v>314</v>
      </c>
      <c r="E26" s="43">
        <f>D26/D33</f>
        <v>0.21565934065934067</v>
      </c>
      <c r="F26" s="1">
        <v>0</v>
      </c>
      <c r="G26" s="43">
        <f>F26/F33</f>
        <v>0</v>
      </c>
      <c r="H26" s="21">
        <f t="shared" si="2"/>
        <v>752</v>
      </c>
      <c r="I26" s="44">
        <f>H26/H33</f>
        <v>0.18137964302942594</v>
      </c>
    </row>
    <row r="27" spans="1:9" x14ac:dyDescent="0.2">
      <c r="A27" s="33" t="s">
        <v>19</v>
      </c>
      <c r="B27" s="1">
        <v>335</v>
      </c>
      <c r="C27" s="41">
        <f t="shared" si="1"/>
        <v>0.12622456669178597</v>
      </c>
      <c r="D27" s="1">
        <v>340</v>
      </c>
      <c r="E27" s="43">
        <f>D27/D33</f>
        <v>0.23351648351648352</v>
      </c>
      <c r="F27" s="1">
        <v>1</v>
      </c>
      <c r="G27" s="43">
        <f>F27/F33</f>
        <v>2.7777777777777776E-2</v>
      </c>
      <c r="H27" s="21">
        <f t="shared" si="2"/>
        <v>676</v>
      </c>
      <c r="I27" s="44">
        <f>H27/H33</f>
        <v>0.16304872165943077</v>
      </c>
    </row>
    <row r="28" spans="1:9" x14ac:dyDescent="0.2">
      <c r="A28" s="33" t="s">
        <v>20</v>
      </c>
      <c r="B28" s="1">
        <v>233</v>
      </c>
      <c r="C28" s="41">
        <f t="shared" si="1"/>
        <v>8.7792012057272037E-2</v>
      </c>
      <c r="D28" s="1">
        <v>258</v>
      </c>
      <c r="E28" s="43">
        <f>D28/D33</f>
        <v>0.17719780219780221</v>
      </c>
      <c r="F28" s="1">
        <v>8</v>
      </c>
      <c r="G28" s="43">
        <f>F28/F33</f>
        <v>0.22222222222222221</v>
      </c>
      <c r="H28" s="21">
        <f t="shared" si="2"/>
        <v>499</v>
      </c>
      <c r="I28" s="44">
        <f>H28/H33</f>
        <v>0.12035697057404728</v>
      </c>
    </row>
    <row r="29" spans="1:9" x14ac:dyDescent="0.2">
      <c r="A29" s="33" t="s">
        <v>21</v>
      </c>
      <c r="B29" s="1">
        <v>148</v>
      </c>
      <c r="C29" s="41">
        <f t="shared" si="1"/>
        <v>5.5764883195177091E-2</v>
      </c>
      <c r="D29" s="1">
        <v>198</v>
      </c>
      <c r="E29" s="43">
        <f>D29/D33</f>
        <v>0.13598901098901098</v>
      </c>
      <c r="F29" s="1">
        <v>6</v>
      </c>
      <c r="G29" s="43">
        <f>F29/F33</f>
        <v>0.16666666666666666</v>
      </c>
      <c r="H29" s="21">
        <f t="shared" si="2"/>
        <v>352</v>
      </c>
      <c r="I29" s="44">
        <f>H29/H33</f>
        <v>8.4901109503135549E-2</v>
      </c>
    </row>
    <row r="30" spans="1:9" x14ac:dyDescent="0.2">
      <c r="A30" s="33" t="s">
        <v>22</v>
      </c>
      <c r="B30" s="1">
        <v>155</v>
      </c>
      <c r="C30" s="41">
        <f t="shared" si="1"/>
        <v>5.8402411454408443E-2</v>
      </c>
      <c r="D30" s="1">
        <v>214</v>
      </c>
      <c r="E30" s="43">
        <f>D30/D33</f>
        <v>0.14697802197802198</v>
      </c>
      <c r="F30" s="1">
        <v>10</v>
      </c>
      <c r="G30" s="43">
        <f>F30/F33</f>
        <v>0.27777777777777779</v>
      </c>
      <c r="H30" s="21">
        <f t="shared" si="2"/>
        <v>379</v>
      </c>
      <c r="I30" s="44">
        <f>H30/H33</f>
        <v>9.1413410516160157E-2</v>
      </c>
    </row>
    <row r="31" spans="1:9" x14ac:dyDescent="0.2">
      <c r="A31" s="33" t="s">
        <v>23</v>
      </c>
      <c r="B31" s="1">
        <v>49</v>
      </c>
      <c r="C31" s="41">
        <f t="shared" si="1"/>
        <v>1.8462697814619441E-2</v>
      </c>
      <c r="D31" s="1">
        <v>103</v>
      </c>
      <c r="E31" s="43">
        <f>D31/D33</f>
        <v>7.074175824175824E-2</v>
      </c>
      <c r="F31" s="1">
        <v>10</v>
      </c>
      <c r="G31" s="43">
        <f>F31/F33</f>
        <v>0.27777777777777779</v>
      </c>
      <c r="H31" s="21">
        <f t="shared" si="2"/>
        <v>162</v>
      </c>
      <c r="I31" s="44">
        <f>H31/H33</f>
        <v>3.9073806078147609E-2</v>
      </c>
    </row>
    <row r="32" spans="1:9" x14ac:dyDescent="0.2">
      <c r="A32" s="33" t="s">
        <v>24</v>
      </c>
      <c r="B32" s="1">
        <v>4</v>
      </c>
      <c r="C32" s="41">
        <f t="shared" si="1"/>
        <v>1.5071590052750565E-3</v>
      </c>
      <c r="D32" s="1">
        <v>14</v>
      </c>
      <c r="E32" s="43">
        <f>D32/D33</f>
        <v>9.6153846153846159E-3</v>
      </c>
      <c r="F32" s="1">
        <v>1</v>
      </c>
      <c r="G32" s="43">
        <f>F32/F33</f>
        <v>2.7777777777777776E-2</v>
      </c>
      <c r="H32" s="21">
        <f t="shared" si="2"/>
        <v>19</v>
      </c>
      <c r="I32" s="44">
        <f>H32/H33</f>
        <v>4.5827303424987942E-3</v>
      </c>
    </row>
    <row r="33" spans="1:10" x14ac:dyDescent="0.2">
      <c r="A33" s="34" t="s">
        <v>6</v>
      </c>
      <c r="B33" s="26">
        <f t="shared" ref="B33:G33" si="3">SUM(B23:B32)</f>
        <v>2654</v>
      </c>
      <c r="C33" s="45">
        <f t="shared" si="3"/>
        <v>1</v>
      </c>
      <c r="D33" s="26">
        <f t="shared" si="3"/>
        <v>1456</v>
      </c>
      <c r="E33" s="45">
        <f t="shared" si="3"/>
        <v>1</v>
      </c>
      <c r="F33" s="26">
        <f t="shared" si="3"/>
        <v>36</v>
      </c>
      <c r="G33" s="45">
        <f t="shared" si="3"/>
        <v>1</v>
      </c>
      <c r="H33" s="21">
        <f t="shared" si="2"/>
        <v>4146</v>
      </c>
      <c r="I33" s="46">
        <f>SUM(I23:I32)</f>
        <v>0.99999999999999989</v>
      </c>
      <c r="J33" s="20"/>
    </row>
    <row r="34" spans="1:10" x14ac:dyDescent="0.2">
      <c r="A34" s="57" t="s">
        <v>25</v>
      </c>
      <c r="B34" s="58"/>
      <c r="C34" s="58"/>
      <c r="D34" s="58"/>
      <c r="E34" s="58"/>
      <c r="F34" s="59"/>
      <c r="G34" s="58"/>
      <c r="H34" s="58"/>
      <c r="I34" s="60"/>
    </row>
    <row r="35" spans="1:10" x14ac:dyDescent="0.2">
      <c r="A35" s="32" t="s">
        <v>26</v>
      </c>
      <c r="B35" s="85">
        <v>25.67</v>
      </c>
      <c r="C35" s="86"/>
      <c r="D35" s="85">
        <v>33.49</v>
      </c>
      <c r="E35" s="86"/>
      <c r="F35" s="85">
        <v>44.44</v>
      </c>
      <c r="G35" s="86"/>
      <c r="H35" s="133">
        <v>28.58</v>
      </c>
      <c r="I35" s="134"/>
    </row>
    <row r="36" spans="1:10" x14ac:dyDescent="0.2">
      <c r="A36" s="35" t="s">
        <v>27</v>
      </c>
      <c r="B36" s="83">
        <v>8.31</v>
      </c>
      <c r="C36" s="84"/>
      <c r="D36" s="83">
        <v>9.9600000000000009</v>
      </c>
      <c r="E36" s="84"/>
      <c r="F36" s="83">
        <v>10.4</v>
      </c>
      <c r="G36" s="84"/>
      <c r="H36" s="83">
        <v>9.7899999999999991</v>
      </c>
      <c r="I36" s="90"/>
    </row>
    <row r="37" spans="1:10" x14ac:dyDescent="0.2">
      <c r="A37" s="57" t="s">
        <v>70</v>
      </c>
      <c r="B37" s="58"/>
      <c r="C37" s="58"/>
      <c r="D37" s="58"/>
      <c r="E37" s="58"/>
      <c r="F37" s="59"/>
      <c r="G37" s="58"/>
      <c r="H37" s="58"/>
      <c r="I37" s="60"/>
    </row>
    <row r="38" spans="1:10" x14ac:dyDescent="0.2">
      <c r="A38" s="33" t="s">
        <v>36</v>
      </c>
      <c r="B38" s="24">
        <v>2299</v>
      </c>
      <c r="C38" s="43">
        <f>B38/B41</f>
        <v>0.8662396382818387</v>
      </c>
      <c r="D38" s="24">
        <v>913</v>
      </c>
      <c r="E38" s="43">
        <f>D38/D41</f>
        <v>0.62706043956043955</v>
      </c>
      <c r="F38" s="1">
        <v>31</v>
      </c>
      <c r="G38" s="43">
        <f>F38/F41</f>
        <v>0.86111111111111116</v>
      </c>
      <c r="H38" s="24">
        <f>B38+D38+F38</f>
        <v>3243</v>
      </c>
      <c r="I38" s="44">
        <f>H38/H41</f>
        <v>0.78219971056439941</v>
      </c>
    </row>
    <row r="39" spans="1:10" x14ac:dyDescent="0.2">
      <c r="A39" s="33" t="s">
        <v>37</v>
      </c>
      <c r="B39" s="24">
        <v>61</v>
      </c>
      <c r="C39" s="43">
        <f>B39/B41</f>
        <v>2.2984174830444612E-2</v>
      </c>
      <c r="D39" s="24">
        <v>192</v>
      </c>
      <c r="E39" s="43">
        <f>D39/D41</f>
        <v>0.13186813186813187</v>
      </c>
      <c r="F39" s="1">
        <v>2</v>
      </c>
      <c r="G39" s="43">
        <f>F39/F41</f>
        <v>5.5555555555555552E-2</v>
      </c>
      <c r="H39" s="24">
        <f t="shared" ref="H39:H40" si="4">B39+D39+F39</f>
        <v>255</v>
      </c>
      <c r="I39" s="44">
        <f>H39/H41</f>
        <v>6.1505065123010128E-2</v>
      </c>
    </row>
    <row r="40" spans="1:10" x14ac:dyDescent="0.2">
      <c r="A40" s="33" t="s">
        <v>38</v>
      </c>
      <c r="B40" s="1">
        <v>294</v>
      </c>
      <c r="C40" s="43">
        <f>B40/B41</f>
        <v>0.11077618688771665</v>
      </c>
      <c r="D40" s="1">
        <v>351</v>
      </c>
      <c r="E40" s="43">
        <f>D40/D41</f>
        <v>0.24107142857142858</v>
      </c>
      <c r="F40" s="1">
        <v>3</v>
      </c>
      <c r="G40" s="43">
        <f>F40/F41</f>
        <v>8.3333333333333329E-2</v>
      </c>
      <c r="H40" s="24">
        <f t="shared" si="4"/>
        <v>648</v>
      </c>
      <c r="I40" s="44">
        <f>H40/H41</f>
        <v>0.15629522431259044</v>
      </c>
    </row>
    <row r="41" spans="1:10" x14ac:dyDescent="0.2">
      <c r="A41" s="34" t="s">
        <v>6</v>
      </c>
      <c r="B41" s="26">
        <f t="shared" ref="B41:I41" si="5">SUM(B38:B40)</f>
        <v>2654</v>
      </c>
      <c r="C41" s="45">
        <f t="shared" si="5"/>
        <v>0.99999999999999989</v>
      </c>
      <c r="D41" s="26">
        <f t="shared" si="5"/>
        <v>1456</v>
      </c>
      <c r="E41" s="45">
        <f t="shared" si="5"/>
        <v>1</v>
      </c>
      <c r="F41" s="27">
        <f t="shared" si="5"/>
        <v>36</v>
      </c>
      <c r="G41" s="45">
        <f t="shared" si="5"/>
        <v>1</v>
      </c>
      <c r="H41" s="26">
        <f t="shared" si="5"/>
        <v>4146</v>
      </c>
      <c r="I41" s="46">
        <f t="shared" si="5"/>
        <v>1</v>
      </c>
    </row>
    <row r="42" spans="1:10" x14ac:dyDescent="0.2">
      <c r="A42" s="57" t="s">
        <v>60</v>
      </c>
      <c r="B42" s="58"/>
      <c r="C42" s="58"/>
      <c r="D42" s="58"/>
      <c r="E42" s="58"/>
      <c r="F42" s="59"/>
      <c r="G42" s="58"/>
      <c r="H42" s="58"/>
      <c r="I42" s="60"/>
    </row>
    <row r="43" spans="1:10" x14ac:dyDescent="0.2">
      <c r="A43" s="32" t="s">
        <v>29</v>
      </c>
      <c r="B43" s="21">
        <v>1840</v>
      </c>
      <c r="C43" s="48">
        <f>B43/B45</f>
        <v>0.69329314242652595</v>
      </c>
      <c r="D43" s="21">
        <v>468</v>
      </c>
      <c r="E43" s="48">
        <f>D43/D45</f>
        <v>0.32142857142857145</v>
      </c>
      <c r="F43" s="22">
        <v>2</v>
      </c>
      <c r="G43" s="48">
        <f>F43/F45</f>
        <v>5.5555555555555552E-2</v>
      </c>
      <c r="H43" s="21">
        <f>B43+D43+F43</f>
        <v>2310</v>
      </c>
      <c r="I43" s="42">
        <f>H43/H45</f>
        <v>0.55716353111432704</v>
      </c>
    </row>
    <row r="44" spans="1:10" x14ac:dyDescent="0.2">
      <c r="A44" s="33" t="s">
        <v>30</v>
      </c>
      <c r="B44" s="24">
        <v>814</v>
      </c>
      <c r="C44" s="43">
        <f>B44/B45</f>
        <v>0.30670685757347399</v>
      </c>
      <c r="D44" s="24">
        <v>988</v>
      </c>
      <c r="E44" s="43">
        <f>D44/D45</f>
        <v>0.6785714285714286</v>
      </c>
      <c r="F44" s="1">
        <v>34</v>
      </c>
      <c r="G44" s="43">
        <f>F44/F45</f>
        <v>0.94444444444444442</v>
      </c>
      <c r="H44" s="21">
        <f>B44+D44+F44</f>
        <v>1836</v>
      </c>
      <c r="I44" s="44">
        <f>H44/H45</f>
        <v>0.44283646888567296</v>
      </c>
    </row>
    <row r="45" spans="1:10" x14ac:dyDescent="0.2">
      <c r="A45" s="34" t="s">
        <v>6</v>
      </c>
      <c r="B45" s="26">
        <f t="shared" ref="B45:G45" si="6">SUM(B43:B44)</f>
        <v>2654</v>
      </c>
      <c r="C45" s="49">
        <f t="shared" si="6"/>
        <v>1</v>
      </c>
      <c r="D45" s="26">
        <f t="shared" si="6"/>
        <v>1456</v>
      </c>
      <c r="E45" s="49">
        <f t="shared" si="6"/>
        <v>1</v>
      </c>
      <c r="F45" s="26">
        <f t="shared" si="6"/>
        <v>36</v>
      </c>
      <c r="G45" s="49">
        <f t="shared" si="6"/>
        <v>1</v>
      </c>
      <c r="H45" s="21">
        <f>B45+D45+F45</f>
        <v>4146</v>
      </c>
      <c r="I45" s="67">
        <f>SUM(I43:I44)</f>
        <v>1</v>
      </c>
    </row>
    <row r="46" spans="1:10" ht="12.75" customHeight="1" x14ac:dyDescent="0.2">
      <c r="A46" s="57" t="s">
        <v>58</v>
      </c>
      <c r="B46" s="58"/>
      <c r="C46" s="58"/>
      <c r="D46" s="58"/>
      <c r="E46" s="58"/>
      <c r="F46" s="59"/>
      <c r="G46" s="58"/>
      <c r="H46" s="58"/>
      <c r="I46" s="60"/>
    </row>
    <row r="47" spans="1:10" ht="12.75" customHeight="1" x14ac:dyDescent="0.2">
      <c r="A47" s="32" t="s">
        <v>47</v>
      </c>
      <c r="B47" s="21">
        <v>781</v>
      </c>
      <c r="C47" s="48">
        <f>B47/B49</f>
        <v>0.2942727957799548</v>
      </c>
      <c r="D47" s="22">
        <v>759</v>
      </c>
      <c r="E47" s="48">
        <f>D47/D49</f>
        <v>0.52129120879120883</v>
      </c>
      <c r="F47" s="22">
        <v>0</v>
      </c>
      <c r="G47" s="48">
        <f>F47/F49</f>
        <v>0</v>
      </c>
      <c r="H47" s="21">
        <f>B47+D47+F47</f>
        <v>1540</v>
      </c>
      <c r="I47" s="42">
        <f>H47/H49</f>
        <v>0.37144235407621806</v>
      </c>
    </row>
    <row r="48" spans="1:10" ht="12.75" customHeight="1" x14ac:dyDescent="0.2">
      <c r="A48" s="33" t="s">
        <v>48</v>
      </c>
      <c r="B48" s="24">
        <v>1873</v>
      </c>
      <c r="C48" s="43">
        <f>B48/B49</f>
        <v>0.7057272042200452</v>
      </c>
      <c r="D48" s="24">
        <v>697</v>
      </c>
      <c r="E48" s="43">
        <f>D48/D49</f>
        <v>0.47870879120879123</v>
      </c>
      <c r="F48" s="1">
        <v>36</v>
      </c>
      <c r="G48" s="43">
        <f>F48/F49</f>
        <v>1</v>
      </c>
      <c r="H48" s="21">
        <f>B48+D48+F48</f>
        <v>2606</v>
      </c>
      <c r="I48" s="44">
        <f>H48/H49</f>
        <v>0.62855764592378194</v>
      </c>
    </row>
    <row r="49" spans="1:12" x14ac:dyDescent="0.2">
      <c r="A49" s="34" t="s">
        <v>6</v>
      </c>
      <c r="B49" s="26">
        <f t="shared" ref="B49:G49" si="7">SUM(B47:B48)</f>
        <v>2654</v>
      </c>
      <c r="C49" s="49">
        <f t="shared" si="7"/>
        <v>1</v>
      </c>
      <c r="D49" s="26">
        <f t="shared" si="7"/>
        <v>1456</v>
      </c>
      <c r="E49" s="49">
        <f t="shared" si="7"/>
        <v>1</v>
      </c>
      <c r="F49" s="26">
        <f t="shared" si="7"/>
        <v>36</v>
      </c>
      <c r="G49" s="49">
        <f t="shared" si="7"/>
        <v>1</v>
      </c>
      <c r="H49" s="21">
        <f>B49+D49+F49</f>
        <v>4146</v>
      </c>
      <c r="I49" s="46">
        <f>SUM(I47:I48)</f>
        <v>1</v>
      </c>
    </row>
    <row r="50" spans="1:12" x14ac:dyDescent="0.2">
      <c r="A50" s="61" t="s">
        <v>32</v>
      </c>
      <c r="B50" s="62"/>
      <c r="C50" s="62"/>
      <c r="D50" s="62"/>
      <c r="E50" s="62"/>
      <c r="F50" s="63"/>
      <c r="G50" s="62"/>
      <c r="H50" s="62"/>
      <c r="I50" s="66"/>
    </row>
    <row r="51" spans="1:12" x14ac:dyDescent="0.2">
      <c r="A51" s="78" t="s">
        <v>31</v>
      </c>
      <c r="B51" s="137">
        <v>2147.9299999999998</v>
      </c>
      <c r="C51" s="125"/>
      <c r="D51" s="137">
        <v>894.92</v>
      </c>
      <c r="E51" s="125"/>
      <c r="F51" s="137">
        <v>14.33</v>
      </c>
      <c r="G51" s="125"/>
      <c r="H51" s="137">
        <v>3057.18</v>
      </c>
      <c r="I51" s="138"/>
      <c r="K51" s="77"/>
      <c r="L51" s="77"/>
    </row>
    <row r="52" spans="1:12" x14ac:dyDescent="0.2">
      <c r="A52" s="57" t="s">
        <v>62</v>
      </c>
      <c r="B52" s="58"/>
      <c r="C52" s="58"/>
      <c r="D52" s="58"/>
      <c r="E52" s="58"/>
      <c r="F52" s="59"/>
      <c r="G52" s="58"/>
      <c r="H52" s="58"/>
      <c r="I52" s="60"/>
    </row>
    <row r="53" spans="1:12" x14ac:dyDescent="0.2">
      <c r="A53" s="69" t="s">
        <v>63</v>
      </c>
      <c r="B53" s="21">
        <v>2580</v>
      </c>
      <c r="C53" s="48">
        <f>B53/B55</f>
        <v>0.97211755840241143</v>
      </c>
      <c r="D53" s="21">
        <v>1353</v>
      </c>
      <c r="E53" s="48">
        <f>D53/D55</f>
        <v>0.92925824175824179</v>
      </c>
      <c r="F53" s="22">
        <v>36</v>
      </c>
      <c r="G53" s="48">
        <f>F53/F55</f>
        <v>1</v>
      </c>
      <c r="H53" s="21">
        <f>B53+D53+F53</f>
        <v>3969</v>
      </c>
      <c r="I53" s="42">
        <f>H53/H55</f>
        <v>0.95730824891461652</v>
      </c>
    </row>
    <row r="54" spans="1:12" x14ac:dyDescent="0.2">
      <c r="A54" s="70" t="s">
        <v>64</v>
      </c>
      <c r="B54" s="24">
        <v>74</v>
      </c>
      <c r="C54" s="43">
        <f>B54/B55</f>
        <v>2.7882441597588545E-2</v>
      </c>
      <c r="D54" s="24">
        <v>103</v>
      </c>
      <c r="E54" s="43">
        <f>D54/D55</f>
        <v>7.074175824175824E-2</v>
      </c>
      <c r="F54" s="1">
        <v>0</v>
      </c>
      <c r="G54" s="43">
        <f>F54/F55</f>
        <v>0</v>
      </c>
      <c r="H54" s="21">
        <f>B54+D54+F54</f>
        <v>177</v>
      </c>
      <c r="I54" s="44">
        <f>H54/H55</f>
        <v>4.2691751085383499E-2</v>
      </c>
    </row>
    <row r="55" spans="1:12" ht="13.9" customHeight="1" thickBot="1" x14ac:dyDescent="0.25">
      <c r="A55" s="71" t="s">
        <v>6</v>
      </c>
      <c r="B55" s="72">
        <f t="shared" ref="B55:F55" si="8">SUM(B53:B54)</f>
        <v>2654</v>
      </c>
      <c r="C55" s="73">
        <f t="shared" si="8"/>
        <v>1</v>
      </c>
      <c r="D55" s="72">
        <f t="shared" si="8"/>
        <v>1456</v>
      </c>
      <c r="E55" s="73">
        <f t="shared" si="8"/>
        <v>1</v>
      </c>
      <c r="F55" s="72">
        <f t="shared" si="8"/>
        <v>36</v>
      </c>
      <c r="G55" s="73">
        <f t="shared" ref="G55" si="9">SUM(G53:G54)</f>
        <v>1</v>
      </c>
      <c r="H55" s="72">
        <f>B55+D55+F55</f>
        <v>4146</v>
      </c>
      <c r="I55" s="74">
        <f>SUM(I53:I54)</f>
        <v>1</v>
      </c>
    </row>
    <row r="56" spans="1:12" ht="15" customHeight="1" thickTop="1" x14ac:dyDescent="0.2"/>
    <row r="57" spans="1:12" ht="15" customHeight="1" x14ac:dyDescent="0.2">
      <c r="A57" s="79" t="s">
        <v>72</v>
      </c>
      <c r="B57" s="79"/>
      <c r="C57" s="79"/>
      <c r="D57" s="79"/>
      <c r="E57" s="79"/>
      <c r="F57" s="80"/>
      <c r="G57" s="79"/>
      <c r="H57" s="79"/>
      <c r="I57" s="79"/>
    </row>
    <row r="58" spans="1:12" ht="37.9" customHeight="1" x14ac:dyDescent="0.2">
      <c r="A58" s="99" t="s">
        <v>73</v>
      </c>
      <c r="B58" s="99"/>
      <c r="C58" s="99"/>
      <c r="D58" s="99"/>
      <c r="E58" s="99"/>
      <c r="F58" s="99"/>
      <c r="G58" s="99"/>
      <c r="H58" s="99"/>
      <c r="I58" s="99"/>
    </row>
    <row r="59" spans="1:12" ht="28.15" customHeight="1" x14ac:dyDescent="0.2">
      <c r="A59" s="100" t="s">
        <v>71</v>
      </c>
      <c r="B59" s="100"/>
      <c r="C59" s="100"/>
      <c r="D59" s="100"/>
      <c r="E59" s="100"/>
      <c r="F59" s="100"/>
      <c r="G59" s="100"/>
      <c r="H59" s="100"/>
      <c r="I59" s="100"/>
    </row>
    <row r="60" spans="1:12" ht="16.149999999999999" customHeight="1" x14ac:dyDescent="0.2">
      <c r="A60" s="91" t="s">
        <v>34</v>
      </c>
      <c r="B60" s="91"/>
      <c r="C60" s="91"/>
      <c r="D60" s="91"/>
      <c r="E60" s="91"/>
      <c r="F60" s="91"/>
      <c r="G60" s="91"/>
      <c r="H60" s="91"/>
      <c r="I60" s="91"/>
    </row>
    <row r="61" spans="1:12" x14ac:dyDescent="0.2">
      <c r="A61" s="39"/>
      <c r="B61" s="39"/>
      <c r="C61" s="39"/>
      <c r="D61" s="39"/>
      <c r="E61" s="39"/>
      <c r="F61" s="40"/>
      <c r="G61" s="39"/>
      <c r="H61" s="39"/>
      <c r="I61" s="39"/>
    </row>
    <row r="62" spans="1:12" ht="26.25" customHeight="1" x14ac:dyDescent="0.2">
      <c r="A62" s="139"/>
      <c r="B62" s="139"/>
      <c r="C62" s="139"/>
      <c r="D62" s="139"/>
      <c r="E62" s="139"/>
      <c r="F62" s="139"/>
      <c r="G62" s="139"/>
      <c r="H62" s="139"/>
      <c r="I62" s="139"/>
    </row>
    <row r="64" spans="1:12" x14ac:dyDescent="0.2">
      <c r="G64" s="101"/>
      <c r="H64" s="102"/>
      <c r="I64" s="102"/>
    </row>
    <row r="65" spans="7:9" x14ac:dyDescent="0.2">
      <c r="G65" s="102"/>
      <c r="H65" s="102"/>
      <c r="I65" s="102"/>
    </row>
  </sheetData>
  <mergeCells count="24">
    <mergeCell ref="A2:I2"/>
    <mergeCell ref="A3:I3"/>
    <mergeCell ref="B5:C5"/>
    <mergeCell ref="D5:E5"/>
    <mergeCell ref="F5:G5"/>
    <mergeCell ref="H5:I5"/>
    <mergeCell ref="B35:C35"/>
    <mergeCell ref="D35:E35"/>
    <mergeCell ref="F35:G35"/>
    <mergeCell ref="H35:I35"/>
    <mergeCell ref="B36:C36"/>
    <mergeCell ref="D36:E36"/>
    <mergeCell ref="F36:G36"/>
    <mergeCell ref="H36:I36"/>
    <mergeCell ref="A62:I62"/>
    <mergeCell ref="G64:I64"/>
    <mergeCell ref="G65:I65"/>
    <mergeCell ref="B51:C51"/>
    <mergeCell ref="D51:E51"/>
    <mergeCell ref="F51:G51"/>
    <mergeCell ref="H51:I51"/>
    <mergeCell ref="A58:I58"/>
    <mergeCell ref="A60:I60"/>
    <mergeCell ref="A59:I59"/>
  </mergeCells>
  <pageMargins left="0.7" right="0.7" top="0.75" bottom="0.75" header="0.3" footer="0.3"/>
  <pageSetup scale="87"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65"/>
  <sheetViews>
    <sheetView zoomScaleNormal="100" workbookViewId="0">
      <selection activeCell="O42" sqref="O42"/>
    </sheetView>
  </sheetViews>
  <sheetFormatPr defaultRowHeight="12.75" x14ac:dyDescent="0.2"/>
  <cols>
    <col min="1" max="1" width="33" customWidth="1"/>
    <col min="2" max="2" width="7.5703125" customWidth="1"/>
    <col min="3" max="3" width="9.140625" customWidth="1"/>
    <col min="4" max="4" width="7.5703125" customWidth="1"/>
    <col min="6" max="6" width="7.5703125" style="2" customWidth="1"/>
    <col min="8" max="8" width="7.5703125" customWidth="1"/>
    <col min="9" max="9" width="9.140625" customWidth="1"/>
  </cols>
  <sheetData>
    <row r="2" spans="1:9" ht="15.75" x14ac:dyDescent="0.25">
      <c r="A2" s="82" t="s">
        <v>68</v>
      </c>
      <c r="B2" s="82"/>
      <c r="C2" s="82"/>
      <c r="D2" s="82"/>
      <c r="E2" s="82"/>
      <c r="F2" s="82"/>
      <c r="G2" s="82"/>
      <c r="H2" s="82"/>
      <c r="I2" s="82"/>
    </row>
    <row r="3" spans="1:9" ht="15.75" x14ac:dyDescent="0.25">
      <c r="A3" s="82" t="s">
        <v>81</v>
      </c>
      <c r="B3" s="82"/>
      <c r="C3" s="82"/>
      <c r="D3" s="82"/>
      <c r="E3" s="82"/>
      <c r="F3" s="82"/>
      <c r="G3" s="82"/>
      <c r="H3" s="82"/>
      <c r="I3" s="82"/>
    </row>
    <row r="4" spans="1:9" ht="13.5" thickBot="1" x14ac:dyDescent="0.25"/>
    <row r="5" spans="1:9" ht="13.5" thickTop="1" x14ac:dyDescent="0.2">
      <c r="A5" s="51"/>
      <c r="B5" s="107" t="s">
        <v>0</v>
      </c>
      <c r="C5" s="108"/>
      <c r="D5" s="109" t="s">
        <v>42</v>
      </c>
      <c r="E5" s="108"/>
      <c r="F5" s="107" t="s">
        <v>2</v>
      </c>
      <c r="G5" s="108"/>
      <c r="H5" s="107" t="s">
        <v>35</v>
      </c>
      <c r="I5" s="110"/>
    </row>
    <row r="6" spans="1:9" x14ac:dyDescent="0.2">
      <c r="A6" s="52"/>
      <c r="B6" s="53" t="s">
        <v>66</v>
      </c>
      <c r="C6" s="54" t="s">
        <v>1</v>
      </c>
      <c r="D6" s="76" t="s">
        <v>66</v>
      </c>
      <c r="E6" s="54" t="s">
        <v>1</v>
      </c>
      <c r="F6" s="55" t="s">
        <v>66</v>
      </c>
      <c r="G6" s="54" t="s">
        <v>1</v>
      </c>
      <c r="H6" s="53" t="s">
        <v>66</v>
      </c>
      <c r="I6" s="56" t="s">
        <v>1</v>
      </c>
    </row>
    <row r="7" spans="1:9" x14ac:dyDescent="0.2">
      <c r="A7" s="57" t="s">
        <v>3</v>
      </c>
      <c r="B7" s="58"/>
      <c r="C7" s="58"/>
      <c r="D7" s="58"/>
      <c r="E7" s="58"/>
      <c r="F7" s="59"/>
      <c r="G7" s="58"/>
      <c r="H7" s="58"/>
      <c r="I7" s="60"/>
    </row>
    <row r="8" spans="1:9" x14ac:dyDescent="0.2">
      <c r="A8" s="32" t="s">
        <v>4</v>
      </c>
      <c r="B8" s="21">
        <v>1172</v>
      </c>
      <c r="C8" s="41">
        <f>B8/B10</f>
        <v>0.46823811426288453</v>
      </c>
      <c r="D8" s="21">
        <v>680</v>
      </c>
      <c r="E8" s="41">
        <f>D8/D10</f>
        <v>0.48502139800285304</v>
      </c>
      <c r="F8" s="22">
        <v>25</v>
      </c>
      <c r="G8" s="41">
        <f>F8/F10</f>
        <v>0.64102564102564108</v>
      </c>
      <c r="H8" s="21">
        <f>B8+D8+F8</f>
        <v>1877</v>
      </c>
      <c r="I8" s="42">
        <f>H8/H10</f>
        <v>0.47591277890466532</v>
      </c>
    </row>
    <row r="9" spans="1:9" x14ac:dyDescent="0.2">
      <c r="A9" s="33" t="s">
        <v>5</v>
      </c>
      <c r="B9" s="24">
        <v>1331</v>
      </c>
      <c r="C9" s="43">
        <f>B9/B10</f>
        <v>0.53176188573711547</v>
      </c>
      <c r="D9" s="24">
        <v>722</v>
      </c>
      <c r="E9" s="43">
        <f>D9/D10</f>
        <v>0.51497860199714696</v>
      </c>
      <c r="F9" s="1">
        <v>14</v>
      </c>
      <c r="G9" s="43">
        <f>F9/F10</f>
        <v>0.35897435897435898</v>
      </c>
      <c r="H9" s="24">
        <f>B9+D9+F9</f>
        <v>2067</v>
      </c>
      <c r="I9" s="44">
        <f>H9/H10</f>
        <v>0.52408722109533468</v>
      </c>
    </row>
    <row r="10" spans="1:9" x14ac:dyDescent="0.2">
      <c r="A10" s="34" t="s">
        <v>6</v>
      </c>
      <c r="B10" s="26">
        <f>SUM(B8:B9)</f>
        <v>2503</v>
      </c>
      <c r="C10" s="45">
        <f>SUM(C8:C9)</f>
        <v>1</v>
      </c>
      <c r="D10" s="26">
        <f>D8+D9</f>
        <v>1402</v>
      </c>
      <c r="E10" s="45">
        <f>SUM(E8:E9)</f>
        <v>1</v>
      </c>
      <c r="F10" s="27">
        <f>SUM(F8:F9)</f>
        <v>39</v>
      </c>
      <c r="G10" s="45">
        <f>SUM(G8:G9)</f>
        <v>1</v>
      </c>
      <c r="H10" s="26">
        <f>B10+D10+F10</f>
        <v>3944</v>
      </c>
      <c r="I10" s="46">
        <f>SUM(I8:I9)</f>
        <v>1</v>
      </c>
    </row>
    <row r="11" spans="1:9" x14ac:dyDescent="0.2">
      <c r="A11" s="57" t="s">
        <v>7</v>
      </c>
      <c r="B11" s="64"/>
      <c r="C11" s="64"/>
      <c r="D11" s="64"/>
      <c r="E11" s="64"/>
      <c r="F11" s="64"/>
      <c r="G11" s="64"/>
      <c r="H11" s="64"/>
      <c r="I11" s="65"/>
    </row>
    <row r="12" spans="1:9" x14ac:dyDescent="0.2">
      <c r="A12" s="32" t="s">
        <v>51</v>
      </c>
      <c r="B12" s="22">
        <v>5</v>
      </c>
      <c r="C12" s="41">
        <f>B12/B21</f>
        <v>1.997602876548142E-3</v>
      </c>
      <c r="D12" s="22">
        <v>0</v>
      </c>
      <c r="E12" s="41">
        <f>D12/D21</f>
        <v>0</v>
      </c>
      <c r="F12" s="22">
        <v>0</v>
      </c>
      <c r="G12" s="41">
        <f>F12/F21</f>
        <v>0</v>
      </c>
      <c r="H12" s="21">
        <f t="shared" ref="H12:H20" si="0">B12+D12+F12</f>
        <v>5</v>
      </c>
      <c r="I12" s="42">
        <f>H12/H21</f>
        <v>1.2677484787018255E-3</v>
      </c>
    </row>
    <row r="13" spans="1:9" x14ac:dyDescent="0.2">
      <c r="A13" s="33" t="s">
        <v>10</v>
      </c>
      <c r="B13" s="1">
        <v>95</v>
      </c>
      <c r="C13" s="43">
        <f>B13/B21</f>
        <v>3.7954454654414702E-2</v>
      </c>
      <c r="D13" s="1">
        <v>83</v>
      </c>
      <c r="E13" s="43">
        <f>D13/D21</f>
        <v>5.9201141226818833E-2</v>
      </c>
      <c r="F13" s="1">
        <v>0</v>
      </c>
      <c r="G13" s="43">
        <f>F13/F21</f>
        <v>0</v>
      </c>
      <c r="H13" s="24">
        <f t="shared" si="0"/>
        <v>178</v>
      </c>
      <c r="I13" s="44">
        <f>H13/H21</f>
        <v>4.5131845841784993E-2</v>
      </c>
    </row>
    <row r="14" spans="1:9" x14ac:dyDescent="0.2">
      <c r="A14" s="33" t="s">
        <v>52</v>
      </c>
      <c r="B14" s="1">
        <v>335</v>
      </c>
      <c r="C14" s="43">
        <f>B14/B21</f>
        <v>0.13383939272872553</v>
      </c>
      <c r="D14" s="1">
        <v>157</v>
      </c>
      <c r="E14" s="43">
        <f>D14/D21</f>
        <v>0.11198288159771755</v>
      </c>
      <c r="F14" s="1">
        <v>7</v>
      </c>
      <c r="G14" s="43">
        <f>F14/F21</f>
        <v>0.17948717948717949</v>
      </c>
      <c r="H14" s="24">
        <f t="shared" si="0"/>
        <v>499</v>
      </c>
      <c r="I14" s="44">
        <f>H14/H21</f>
        <v>0.12652129817444219</v>
      </c>
    </row>
    <row r="15" spans="1:9" x14ac:dyDescent="0.2">
      <c r="A15" s="33" t="s">
        <v>53</v>
      </c>
      <c r="B15" s="1">
        <v>273</v>
      </c>
      <c r="C15" s="43">
        <f>B15/B21</f>
        <v>0.10906911705952857</v>
      </c>
      <c r="D15" s="1">
        <v>72</v>
      </c>
      <c r="E15" s="43">
        <f>D15/D21</f>
        <v>5.1355206847360911E-2</v>
      </c>
      <c r="F15" s="1">
        <v>4</v>
      </c>
      <c r="G15" s="43">
        <f>F15/F21</f>
        <v>0.10256410256410256</v>
      </c>
      <c r="H15" s="24">
        <f t="shared" si="0"/>
        <v>349</v>
      </c>
      <c r="I15" s="44">
        <f>H15/H21</f>
        <v>8.8488843813387424E-2</v>
      </c>
    </row>
    <row r="16" spans="1:9" x14ac:dyDescent="0.2">
      <c r="A16" s="33" t="s">
        <v>54</v>
      </c>
      <c r="B16" s="1">
        <v>3</v>
      </c>
      <c r="C16" s="43">
        <f>B16/B21</f>
        <v>1.1985617259288853E-3</v>
      </c>
      <c r="D16" s="1">
        <v>1</v>
      </c>
      <c r="E16" s="43">
        <f>D16/D21</f>
        <v>7.1326676176890159E-4</v>
      </c>
      <c r="F16" s="1">
        <v>0</v>
      </c>
      <c r="G16" s="43">
        <f>F16/F21</f>
        <v>0</v>
      </c>
      <c r="H16" s="24">
        <f t="shared" si="0"/>
        <v>4</v>
      </c>
      <c r="I16" s="44">
        <f>H16/H21</f>
        <v>1.0141987829614604E-3</v>
      </c>
    </row>
    <row r="17" spans="1:9" x14ac:dyDescent="0.2">
      <c r="A17" s="33" t="s">
        <v>12</v>
      </c>
      <c r="B17" s="24">
        <v>1594</v>
      </c>
      <c r="C17" s="43">
        <f>B17/B21</f>
        <v>0.63683579704354776</v>
      </c>
      <c r="D17" s="24">
        <v>837</v>
      </c>
      <c r="E17" s="43">
        <f>D17/D21</f>
        <v>0.59700427960057056</v>
      </c>
      <c r="F17" s="1">
        <v>26</v>
      </c>
      <c r="G17" s="43">
        <f>F17/F21</f>
        <v>0.66666666666666663</v>
      </c>
      <c r="H17" s="24">
        <f t="shared" si="0"/>
        <v>2457</v>
      </c>
      <c r="I17" s="44">
        <f>H17/H21</f>
        <v>0.62297160243407712</v>
      </c>
    </row>
    <row r="18" spans="1:9" x14ac:dyDescent="0.2">
      <c r="A18" s="33" t="s">
        <v>55</v>
      </c>
      <c r="B18" s="24">
        <v>84</v>
      </c>
      <c r="C18" s="43">
        <f>B18/B21</f>
        <v>3.3559728326008786E-2</v>
      </c>
      <c r="D18" s="24">
        <v>33</v>
      </c>
      <c r="E18" s="43">
        <f>D18/D21</f>
        <v>2.3537803138373753E-2</v>
      </c>
      <c r="F18" s="1">
        <v>1</v>
      </c>
      <c r="G18" s="43">
        <f>F18/F21</f>
        <v>2.564102564102564E-2</v>
      </c>
      <c r="H18" s="24">
        <f t="shared" si="0"/>
        <v>118</v>
      </c>
      <c r="I18" s="44">
        <f>H18/H21</f>
        <v>2.9918864097363083E-2</v>
      </c>
    </row>
    <row r="19" spans="1:9" x14ac:dyDescent="0.2">
      <c r="A19" s="33" t="s">
        <v>56</v>
      </c>
      <c r="B19" s="1">
        <v>69</v>
      </c>
      <c r="C19" s="43">
        <f>B19/B21</f>
        <v>2.7566919696364364E-2</v>
      </c>
      <c r="D19" s="1">
        <v>202</v>
      </c>
      <c r="E19" s="43">
        <f>D19/D21</f>
        <v>0.14407988587731813</v>
      </c>
      <c r="F19" s="1">
        <v>1</v>
      </c>
      <c r="G19" s="43">
        <f>F19/F21</f>
        <v>2.564102564102564E-2</v>
      </c>
      <c r="H19" s="24">
        <f t="shared" si="0"/>
        <v>272</v>
      </c>
      <c r="I19" s="44">
        <f>H19/H21</f>
        <v>6.8965517241379309E-2</v>
      </c>
    </row>
    <row r="20" spans="1:9" x14ac:dyDescent="0.2">
      <c r="A20" s="50" t="s">
        <v>57</v>
      </c>
      <c r="B20" s="27">
        <v>45</v>
      </c>
      <c r="C20" s="43">
        <f>B20/B21</f>
        <v>1.797842588893328E-2</v>
      </c>
      <c r="D20" s="27">
        <v>17</v>
      </c>
      <c r="E20" s="43">
        <f>D20/D21</f>
        <v>1.2125534950071327E-2</v>
      </c>
      <c r="F20" s="27">
        <v>0</v>
      </c>
      <c r="G20" s="43">
        <f>F20/F21</f>
        <v>0</v>
      </c>
      <c r="H20" s="26">
        <f t="shared" si="0"/>
        <v>62</v>
      </c>
      <c r="I20" s="46">
        <f>H20/H21</f>
        <v>1.5720081135902637E-2</v>
      </c>
    </row>
    <row r="21" spans="1:9" x14ac:dyDescent="0.2">
      <c r="A21" s="34" t="s">
        <v>6</v>
      </c>
      <c r="B21" s="26">
        <f>SUM(B12:B20)</f>
        <v>2503</v>
      </c>
      <c r="C21" s="45">
        <f>SUM(C12:C20)</f>
        <v>1</v>
      </c>
      <c r="D21" s="26">
        <f>SUM(D12:D20)</f>
        <v>1402</v>
      </c>
      <c r="E21" s="45">
        <f>SUM(E12:E20)</f>
        <v>0.99999999999999989</v>
      </c>
      <c r="F21" s="27">
        <f>SUM(F12:F20)</f>
        <v>39</v>
      </c>
      <c r="G21" s="45">
        <f>SUM(G12:G19)</f>
        <v>1</v>
      </c>
      <c r="H21" s="26">
        <f>SUM(H12:H20)</f>
        <v>3944</v>
      </c>
      <c r="I21" s="46">
        <f>SUM(I12:I20)</f>
        <v>1.0000000000000002</v>
      </c>
    </row>
    <row r="22" spans="1:9" x14ac:dyDescent="0.2">
      <c r="A22" s="57" t="s">
        <v>14</v>
      </c>
      <c r="B22" s="64"/>
      <c r="C22" s="64"/>
      <c r="D22" s="64"/>
      <c r="E22" s="64"/>
      <c r="F22" s="64"/>
      <c r="G22" s="64"/>
      <c r="H22" s="64"/>
      <c r="I22" s="65"/>
    </row>
    <row r="23" spans="1:9" x14ac:dyDescent="0.2">
      <c r="A23" s="68" t="s">
        <v>15</v>
      </c>
      <c r="B23" s="22">
        <v>22</v>
      </c>
      <c r="C23" s="41">
        <f t="shared" ref="C23:C32" si="1">B23/$B$33</f>
        <v>8.7894526568118251E-3</v>
      </c>
      <c r="D23" s="22">
        <v>0</v>
      </c>
      <c r="E23" s="41">
        <f>D23/D33</f>
        <v>0</v>
      </c>
      <c r="F23" s="22">
        <v>0</v>
      </c>
      <c r="G23" s="41">
        <f>F23/F33</f>
        <v>0</v>
      </c>
      <c r="H23" s="21">
        <f t="shared" ref="H23:H33" si="2">B23+D23+F23</f>
        <v>22</v>
      </c>
      <c r="I23" s="42">
        <f>H23/H33</f>
        <v>5.5780933062880324E-3</v>
      </c>
    </row>
    <row r="24" spans="1:9" x14ac:dyDescent="0.2">
      <c r="A24" s="33" t="s">
        <v>16</v>
      </c>
      <c r="B24" s="1">
        <v>453</v>
      </c>
      <c r="C24" s="41">
        <f t="shared" si="1"/>
        <v>0.18098282061526169</v>
      </c>
      <c r="D24" s="1">
        <v>0</v>
      </c>
      <c r="E24" s="43">
        <f>D24/D33</f>
        <v>0</v>
      </c>
      <c r="F24" s="1">
        <v>0</v>
      </c>
      <c r="G24" s="43">
        <f>F24/F33</f>
        <v>0</v>
      </c>
      <c r="H24" s="24">
        <f t="shared" si="2"/>
        <v>453</v>
      </c>
      <c r="I24" s="44">
        <f>H24/H33</f>
        <v>0.1148580121703854</v>
      </c>
    </row>
    <row r="25" spans="1:9" x14ac:dyDescent="0.2">
      <c r="A25" s="33" t="s">
        <v>17</v>
      </c>
      <c r="B25" s="1">
        <v>717</v>
      </c>
      <c r="C25" s="41">
        <f t="shared" si="1"/>
        <v>0.28645625249700357</v>
      </c>
      <c r="D25" s="1">
        <v>10</v>
      </c>
      <c r="E25" s="43">
        <f>D25/D33</f>
        <v>7.1326676176890159E-3</v>
      </c>
      <c r="F25" s="1">
        <v>0</v>
      </c>
      <c r="G25" s="43">
        <f>F25/F33</f>
        <v>0</v>
      </c>
      <c r="H25" s="21">
        <f t="shared" si="2"/>
        <v>727</v>
      </c>
      <c r="I25" s="44">
        <f>H25/H33</f>
        <v>0.18433062880324544</v>
      </c>
    </row>
    <row r="26" spans="1:9" x14ac:dyDescent="0.2">
      <c r="A26" s="33" t="s">
        <v>18</v>
      </c>
      <c r="B26" s="1">
        <v>450</v>
      </c>
      <c r="C26" s="41">
        <f t="shared" si="1"/>
        <v>0.1797842588893328</v>
      </c>
      <c r="D26" s="1">
        <v>294</v>
      </c>
      <c r="E26" s="43">
        <f>D26/D33</f>
        <v>0.20970042796005706</v>
      </c>
      <c r="F26" s="1">
        <v>0</v>
      </c>
      <c r="G26" s="43">
        <f>F26/F33</f>
        <v>0</v>
      </c>
      <c r="H26" s="21">
        <f t="shared" si="2"/>
        <v>744</v>
      </c>
      <c r="I26" s="44">
        <f>H26/H33</f>
        <v>0.18864097363083165</v>
      </c>
    </row>
    <row r="27" spans="1:9" x14ac:dyDescent="0.2">
      <c r="A27" s="33" t="s">
        <v>19</v>
      </c>
      <c r="B27" s="1">
        <v>286</v>
      </c>
      <c r="C27" s="41">
        <f t="shared" si="1"/>
        <v>0.11426288453855374</v>
      </c>
      <c r="D27" s="1">
        <v>348</v>
      </c>
      <c r="E27" s="43">
        <f>D27/D33</f>
        <v>0.24821683309557774</v>
      </c>
      <c r="F27" s="1">
        <v>2</v>
      </c>
      <c r="G27" s="43">
        <f>F27/F33</f>
        <v>5.128205128205128E-2</v>
      </c>
      <c r="H27" s="21">
        <f t="shared" si="2"/>
        <v>636</v>
      </c>
      <c r="I27" s="44">
        <f>H27/H33</f>
        <v>0.1612576064908722</v>
      </c>
    </row>
    <row r="28" spans="1:9" x14ac:dyDescent="0.2">
      <c r="A28" s="33" t="s">
        <v>20</v>
      </c>
      <c r="B28" s="1">
        <v>223</v>
      </c>
      <c r="C28" s="41">
        <f t="shared" si="1"/>
        <v>8.9093088294047149E-2</v>
      </c>
      <c r="D28" s="1">
        <v>228</v>
      </c>
      <c r="E28" s="43">
        <f>D28/D33</f>
        <v>0.16262482168330955</v>
      </c>
      <c r="F28" s="1">
        <v>6</v>
      </c>
      <c r="G28" s="43">
        <f>F28/F33</f>
        <v>0.15384615384615385</v>
      </c>
      <c r="H28" s="21">
        <f t="shared" si="2"/>
        <v>457</v>
      </c>
      <c r="I28" s="44">
        <f>H28/H33</f>
        <v>0.11587221095334685</v>
      </c>
    </row>
    <row r="29" spans="1:9" x14ac:dyDescent="0.2">
      <c r="A29" s="33" t="s">
        <v>21</v>
      </c>
      <c r="B29" s="1">
        <v>157</v>
      </c>
      <c r="C29" s="41">
        <f t="shared" si="1"/>
        <v>6.2724730323611672E-2</v>
      </c>
      <c r="D29" s="1">
        <v>182</v>
      </c>
      <c r="E29" s="43">
        <f>D29/D33</f>
        <v>0.12981455064194009</v>
      </c>
      <c r="F29" s="1">
        <v>7</v>
      </c>
      <c r="G29" s="43">
        <f>F29/F33</f>
        <v>0.17948717948717949</v>
      </c>
      <c r="H29" s="21">
        <f t="shared" si="2"/>
        <v>346</v>
      </c>
      <c r="I29" s="44">
        <f>H29/H33</f>
        <v>8.7728194726166331E-2</v>
      </c>
    </row>
    <row r="30" spans="1:9" x14ac:dyDescent="0.2">
      <c r="A30" s="33" t="s">
        <v>22</v>
      </c>
      <c r="B30" s="1">
        <v>131</v>
      </c>
      <c r="C30" s="41">
        <f t="shared" si="1"/>
        <v>5.2337195365561327E-2</v>
      </c>
      <c r="D30" s="1">
        <v>222</v>
      </c>
      <c r="E30" s="43">
        <f>D30/D33</f>
        <v>0.15834522111269614</v>
      </c>
      <c r="F30" s="1">
        <v>13</v>
      </c>
      <c r="G30" s="43">
        <f>F30/F33</f>
        <v>0.33333333333333331</v>
      </c>
      <c r="H30" s="21">
        <f t="shared" si="2"/>
        <v>366</v>
      </c>
      <c r="I30" s="44">
        <f>H30/H33</f>
        <v>9.2799188640973626E-2</v>
      </c>
    </row>
    <row r="31" spans="1:9" x14ac:dyDescent="0.2">
      <c r="A31" s="33" t="s">
        <v>23</v>
      </c>
      <c r="B31" s="1">
        <v>62</v>
      </c>
      <c r="C31" s="41">
        <f t="shared" si="1"/>
        <v>2.4770275669196963E-2</v>
      </c>
      <c r="D31" s="1">
        <v>107</v>
      </c>
      <c r="E31" s="43">
        <f>D31/D33</f>
        <v>7.6319543509272461E-2</v>
      </c>
      <c r="F31" s="1">
        <v>10</v>
      </c>
      <c r="G31" s="43">
        <f>F31/F33</f>
        <v>0.25641025641025639</v>
      </c>
      <c r="H31" s="21">
        <f t="shared" si="2"/>
        <v>179</v>
      </c>
      <c r="I31" s="44">
        <f>H31/H33</f>
        <v>4.5385395537525353E-2</v>
      </c>
    </row>
    <row r="32" spans="1:9" x14ac:dyDescent="0.2">
      <c r="A32" s="33" t="s">
        <v>24</v>
      </c>
      <c r="B32" s="1">
        <v>2</v>
      </c>
      <c r="C32" s="41">
        <f t="shared" si="1"/>
        <v>7.9904115061925688E-4</v>
      </c>
      <c r="D32" s="1">
        <v>11</v>
      </c>
      <c r="E32" s="43">
        <f>D32/D33</f>
        <v>7.8459343794579171E-3</v>
      </c>
      <c r="F32" s="1">
        <v>1</v>
      </c>
      <c r="G32" s="43">
        <f>F32/F33</f>
        <v>2.564102564102564E-2</v>
      </c>
      <c r="H32" s="21">
        <f t="shared" si="2"/>
        <v>14</v>
      </c>
      <c r="I32" s="44">
        <f>H32/H33</f>
        <v>3.5496957403651115E-3</v>
      </c>
    </row>
    <row r="33" spans="1:10" x14ac:dyDescent="0.2">
      <c r="A33" s="34" t="s">
        <v>6</v>
      </c>
      <c r="B33" s="26">
        <f t="shared" ref="B33:G33" si="3">SUM(B23:B32)</f>
        <v>2503</v>
      </c>
      <c r="C33" s="45">
        <f t="shared" si="3"/>
        <v>1</v>
      </c>
      <c r="D33" s="26">
        <f t="shared" si="3"/>
        <v>1402</v>
      </c>
      <c r="E33" s="45">
        <f t="shared" si="3"/>
        <v>1</v>
      </c>
      <c r="F33" s="26">
        <f t="shared" si="3"/>
        <v>39</v>
      </c>
      <c r="G33" s="45">
        <f t="shared" si="3"/>
        <v>0.99999999999999989</v>
      </c>
      <c r="H33" s="21">
        <f t="shared" si="2"/>
        <v>3944</v>
      </c>
      <c r="I33" s="46">
        <f>SUM(I23:I32)</f>
        <v>1</v>
      </c>
      <c r="J33" s="20"/>
    </row>
    <row r="34" spans="1:10" x14ac:dyDescent="0.2">
      <c r="A34" s="57" t="s">
        <v>25</v>
      </c>
      <c r="B34" s="58"/>
      <c r="C34" s="58"/>
      <c r="D34" s="58"/>
      <c r="E34" s="58"/>
      <c r="F34" s="59"/>
      <c r="G34" s="58"/>
      <c r="H34" s="58"/>
      <c r="I34" s="60"/>
    </row>
    <row r="35" spans="1:10" x14ac:dyDescent="0.2">
      <c r="A35" s="32" t="s">
        <v>26</v>
      </c>
      <c r="B35" s="85">
        <v>25.84</v>
      </c>
      <c r="C35" s="86"/>
      <c r="D35" s="85">
        <v>33.67</v>
      </c>
      <c r="E35" s="86"/>
      <c r="F35" s="85">
        <v>44.29</v>
      </c>
      <c r="G35" s="86"/>
      <c r="H35" s="133">
        <v>28.8</v>
      </c>
      <c r="I35" s="134"/>
    </row>
    <row r="36" spans="1:10" x14ac:dyDescent="0.2">
      <c r="A36" s="35" t="s">
        <v>27</v>
      </c>
      <c r="B36" s="83">
        <v>8.3800000000000008</v>
      </c>
      <c r="C36" s="84"/>
      <c r="D36" s="83">
        <v>10.19</v>
      </c>
      <c r="E36" s="84"/>
      <c r="F36" s="83">
        <v>10.45</v>
      </c>
      <c r="G36" s="84"/>
      <c r="H36" s="83">
        <v>9.9499999999999993</v>
      </c>
      <c r="I36" s="90"/>
    </row>
    <row r="37" spans="1:10" x14ac:dyDescent="0.2">
      <c r="A37" s="57" t="s">
        <v>70</v>
      </c>
      <c r="B37" s="58"/>
      <c r="C37" s="58"/>
      <c r="D37" s="58"/>
      <c r="E37" s="58"/>
      <c r="F37" s="59"/>
      <c r="G37" s="58"/>
      <c r="H37" s="58"/>
      <c r="I37" s="60"/>
    </row>
    <row r="38" spans="1:10" x14ac:dyDescent="0.2">
      <c r="A38" s="33" t="s">
        <v>36</v>
      </c>
      <c r="B38" s="24">
        <v>2176</v>
      </c>
      <c r="C38" s="43">
        <f>B38/B41</f>
        <v>0.86935677187375149</v>
      </c>
      <c r="D38" s="24">
        <v>861</v>
      </c>
      <c r="E38" s="43">
        <f>D38/D41</f>
        <v>0.61412268188302421</v>
      </c>
      <c r="F38" s="1">
        <v>34</v>
      </c>
      <c r="G38" s="43">
        <f>F38/F41</f>
        <v>0.87179487179487181</v>
      </c>
      <c r="H38" s="24">
        <f>B38+D38+F38</f>
        <v>3071</v>
      </c>
      <c r="I38" s="44">
        <f>H38/H41</f>
        <v>0.77865111561866129</v>
      </c>
    </row>
    <row r="39" spans="1:10" x14ac:dyDescent="0.2">
      <c r="A39" s="33" t="s">
        <v>37</v>
      </c>
      <c r="B39" s="24">
        <v>69</v>
      </c>
      <c r="C39" s="43">
        <f>B39/B41</f>
        <v>2.7566919696364364E-2</v>
      </c>
      <c r="D39" s="24">
        <v>202</v>
      </c>
      <c r="E39" s="43">
        <f>D39/D41</f>
        <v>0.14407988587731813</v>
      </c>
      <c r="F39" s="1">
        <v>1</v>
      </c>
      <c r="G39" s="43">
        <f>F39/F41</f>
        <v>2.564102564102564E-2</v>
      </c>
      <c r="H39" s="24">
        <f t="shared" ref="H39:H40" si="4">B39+D39+F39</f>
        <v>272</v>
      </c>
      <c r="I39" s="44">
        <f>H39/H41</f>
        <v>6.8965517241379309E-2</v>
      </c>
    </row>
    <row r="40" spans="1:10" x14ac:dyDescent="0.2">
      <c r="A40" s="33" t="s">
        <v>38</v>
      </c>
      <c r="B40" s="1">
        <v>258</v>
      </c>
      <c r="C40" s="43">
        <f>B40/B41</f>
        <v>0.10307630842988413</v>
      </c>
      <c r="D40" s="1">
        <v>339</v>
      </c>
      <c r="E40" s="43">
        <f>D40/D41</f>
        <v>0.24179743223965763</v>
      </c>
      <c r="F40" s="1">
        <v>4</v>
      </c>
      <c r="G40" s="43">
        <f>F40/F41</f>
        <v>0.10256410256410256</v>
      </c>
      <c r="H40" s="24">
        <f t="shared" si="4"/>
        <v>601</v>
      </c>
      <c r="I40" s="44">
        <f>H40/H41</f>
        <v>0.15238336713995942</v>
      </c>
    </row>
    <row r="41" spans="1:10" x14ac:dyDescent="0.2">
      <c r="A41" s="34" t="s">
        <v>6</v>
      </c>
      <c r="B41" s="26">
        <f t="shared" ref="B41:I41" si="5">SUM(B38:B40)</f>
        <v>2503</v>
      </c>
      <c r="C41" s="45">
        <f t="shared" si="5"/>
        <v>1</v>
      </c>
      <c r="D41" s="26">
        <f t="shared" si="5"/>
        <v>1402</v>
      </c>
      <c r="E41" s="45">
        <f t="shared" si="5"/>
        <v>1</v>
      </c>
      <c r="F41" s="27">
        <f t="shared" si="5"/>
        <v>39</v>
      </c>
      <c r="G41" s="45">
        <f t="shared" si="5"/>
        <v>1</v>
      </c>
      <c r="H41" s="26">
        <f t="shared" si="5"/>
        <v>3944</v>
      </c>
      <c r="I41" s="46">
        <f t="shared" si="5"/>
        <v>1</v>
      </c>
    </row>
    <row r="42" spans="1:10" x14ac:dyDescent="0.2">
      <c r="A42" s="57" t="s">
        <v>60</v>
      </c>
      <c r="B42" s="58"/>
      <c r="C42" s="58"/>
      <c r="D42" s="58"/>
      <c r="E42" s="58"/>
      <c r="F42" s="59"/>
      <c r="G42" s="58"/>
      <c r="H42" s="58"/>
      <c r="I42" s="60"/>
    </row>
    <row r="43" spans="1:10" x14ac:dyDescent="0.2">
      <c r="A43" s="32" t="s">
        <v>29</v>
      </c>
      <c r="B43" s="21">
        <v>1739</v>
      </c>
      <c r="C43" s="48">
        <f>B43/B45</f>
        <v>0.69476628046344391</v>
      </c>
      <c r="D43" s="21">
        <v>475</v>
      </c>
      <c r="E43" s="48">
        <f>D43/D45</f>
        <v>0.33880171184022823</v>
      </c>
      <c r="F43" s="22">
        <v>3</v>
      </c>
      <c r="G43" s="48">
        <f>F43/F45</f>
        <v>7.6923076923076927E-2</v>
      </c>
      <c r="H43" s="21">
        <f>B43+D43+F43</f>
        <v>2217</v>
      </c>
      <c r="I43" s="42">
        <f>H43/H45</f>
        <v>0.56211967545638941</v>
      </c>
    </row>
    <row r="44" spans="1:10" x14ac:dyDescent="0.2">
      <c r="A44" s="33" t="s">
        <v>30</v>
      </c>
      <c r="B44" s="24">
        <v>764</v>
      </c>
      <c r="C44" s="43">
        <f>B44/B45</f>
        <v>0.30523371953655615</v>
      </c>
      <c r="D44" s="24">
        <v>927</v>
      </c>
      <c r="E44" s="43">
        <f>D44/D45</f>
        <v>0.66119828815977177</v>
      </c>
      <c r="F44" s="1">
        <v>36</v>
      </c>
      <c r="G44" s="43">
        <f>F44/F45</f>
        <v>0.92307692307692313</v>
      </c>
      <c r="H44" s="21">
        <f>B44+D44+F44</f>
        <v>1727</v>
      </c>
      <c r="I44" s="44">
        <f>H44/H45</f>
        <v>0.43788032454361053</v>
      </c>
    </row>
    <row r="45" spans="1:10" x14ac:dyDescent="0.2">
      <c r="A45" s="34" t="s">
        <v>6</v>
      </c>
      <c r="B45" s="26">
        <f t="shared" ref="B45:G45" si="6">SUM(B43:B44)</f>
        <v>2503</v>
      </c>
      <c r="C45" s="49">
        <f t="shared" si="6"/>
        <v>1</v>
      </c>
      <c r="D45" s="26">
        <f t="shared" si="6"/>
        <v>1402</v>
      </c>
      <c r="E45" s="49">
        <f t="shared" si="6"/>
        <v>1</v>
      </c>
      <c r="F45" s="26">
        <f t="shared" si="6"/>
        <v>39</v>
      </c>
      <c r="G45" s="49">
        <f t="shared" si="6"/>
        <v>1</v>
      </c>
      <c r="H45" s="21">
        <f>B45+D45+F45</f>
        <v>3944</v>
      </c>
      <c r="I45" s="67">
        <f>SUM(I43:I44)</f>
        <v>1</v>
      </c>
    </row>
    <row r="46" spans="1:10" ht="12.75" customHeight="1" x14ac:dyDescent="0.2">
      <c r="A46" s="57" t="s">
        <v>58</v>
      </c>
      <c r="B46" s="58"/>
      <c r="C46" s="58"/>
      <c r="D46" s="58"/>
      <c r="E46" s="58"/>
      <c r="F46" s="59"/>
      <c r="G46" s="58"/>
      <c r="H46" s="58"/>
      <c r="I46" s="60"/>
    </row>
    <row r="47" spans="1:10" ht="12.75" customHeight="1" x14ac:dyDescent="0.2">
      <c r="A47" s="32" t="s">
        <v>47</v>
      </c>
      <c r="B47" s="21">
        <v>770</v>
      </c>
      <c r="C47" s="48">
        <f>B47/B49</f>
        <v>0.30763084298841392</v>
      </c>
      <c r="D47" s="22">
        <v>726</v>
      </c>
      <c r="E47" s="48">
        <f>D47/D49</f>
        <v>0.51783166904422251</v>
      </c>
      <c r="F47" s="22">
        <v>0</v>
      </c>
      <c r="G47" s="48">
        <f>F47/F49</f>
        <v>0</v>
      </c>
      <c r="H47" s="21">
        <f>B47+D47+F47</f>
        <v>1496</v>
      </c>
      <c r="I47" s="42">
        <f>H47/H49</f>
        <v>0.37931034482758619</v>
      </c>
    </row>
    <row r="48" spans="1:10" ht="12.75" customHeight="1" x14ac:dyDescent="0.2">
      <c r="A48" s="33" t="s">
        <v>48</v>
      </c>
      <c r="B48" s="24">
        <v>1733</v>
      </c>
      <c r="C48" s="43">
        <f>B48/B49</f>
        <v>0.69236915701158608</v>
      </c>
      <c r="D48" s="24">
        <v>676</v>
      </c>
      <c r="E48" s="43">
        <f>D48/D49</f>
        <v>0.48216833095577744</v>
      </c>
      <c r="F48" s="1">
        <v>39</v>
      </c>
      <c r="G48" s="43">
        <f>F48/F49</f>
        <v>1</v>
      </c>
      <c r="H48" s="21">
        <f>B48+D48+F48</f>
        <v>2448</v>
      </c>
      <c r="I48" s="44">
        <f>H48/H49</f>
        <v>0.62068965517241381</v>
      </c>
    </row>
    <row r="49" spans="1:12" x14ac:dyDescent="0.2">
      <c r="A49" s="34" t="s">
        <v>6</v>
      </c>
      <c r="B49" s="26">
        <f t="shared" ref="B49:G49" si="7">SUM(B47:B48)</f>
        <v>2503</v>
      </c>
      <c r="C49" s="49">
        <f t="shared" si="7"/>
        <v>1</v>
      </c>
      <c r="D49" s="26">
        <f t="shared" si="7"/>
        <v>1402</v>
      </c>
      <c r="E49" s="49">
        <f t="shared" si="7"/>
        <v>1</v>
      </c>
      <c r="F49" s="26">
        <f t="shared" si="7"/>
        <v>39</v>
      </c>
      <c r="G49" s="49">
        <f t="shared" si="7"/>
        <v>1</v>
      </c>
      <c r="H49" s="21">
        <f>B49+D49+F49</f>
        <v>3944</v>
      </c>
      <c r="I49" s="46">
        <f>SUM(I47:I48)</f>
        <v>1</v>
      </c>
    </row>
    <row r="50" spans="1:12" x14ac:dyDescent="0.2">
      <c r="A50" s="61" t="s">
        <v>32</v>
      </c>
      <c r="B50" s="62"/>
      <c r="C50" s="62"/>
      <c r="D50" s="62"/>
      <c r="E50" s="62"/>
      <c r="F50" s="63"/>
      <c r="G50" s="62"/>
      <c r="H50" s="62"/>
      <c r="I50" s="66"/>
    </row>
    <row r="51" spans="1:12" x14ac:dyDescent="0.2">
      <c r="A51" s="78" t="s">
        <v>31</v>
      </c>
      <c r="B51" s="137">
        <v>2021.6</v>
      </c>
      <c r="C51" s="125"/>
      <c r="D51" s="137">
        <v>861.25</v>
      </c>
      <c r="E51" s="125"/>
      <c r="F51" s="137">
        <v>17.75</v>
      </c>
      <c r="G51" s="125"/>
      <c r="H51" s="137">
        <v>2900.6</v>
      </c>
      <c r="I51" s="138"/>
      <c r="K51" s="77"/>
      <c r="L51" s="77"/>
    </row>
    <row r="52" spans="1:12" x14ac:dyDescent="0.2">
      <c r="A52" s="57" t="s">
        <v>62</v>
      </c>
      <c r="B52" s="58"/>
      <c r="C52" s="58"/>
      <c r="D52" s="58"/>
      <c r="E52" s="58"/>
      <c r="F52" s="59"/>
      <c r="G52" s="58"/>
      <c r="H52" s="58"/>
      <c r="I52" s="60"/>
    </row>
    <row r="53" spans="1:12" x14ac:dyDescent="0.2">
      <c r="A53" s="69" t="s">
        <v>63</v>
      </c>
      <c r="B53" s="21">
        <v>2441</v>
      </c>
      <c r="C53" s="48">
        <f>B53/B55</f>
        <v>0.97522972433080302</v>
      </c>
      <c r="D53" s="21">
        <v>1303</v>
      </c>
      <c r="E53" s="48">
        <f>D53/D55</f>
        <v>0.92938659058487871</v>
      </c>
      <c r="F53" s="22">
        <v>39</v>
      </c>
      <c r="G53" s="48">
        <f>F53/F55</f>
        <v>1</v>
      </c>
      <c r="H53" s="21">
        <f>B53+D53+F53</f>
        <v>3783</v>
      </c>
      <c r="I53" s="42">
        <f>H53/H55</f>
        <v>0.95917849898580121</v>
      </c>
    </row>
    <row r="54" spans="1:12" x14ac:dyDescent="0.2">
      <c r="A54" s="70" t="s">
        <v>64</v>
      </c>
      <c r="B54" s="24">
        <v>62</v>
      </c>
      <c r="C54" s="43">
        <f>B54/B55</f>
        <v>2.4770275669196963E-2</v>
      </c>
      <c r="D54" s="24">
        <v>99</v>
      </c>
      <c r="E54" s="43">
        <f>D54/D55</f>
        <v>7.0613409415121259E-2</v>
      </c>
      <c r="F54" s="1">
        <v>0</v>
      </c>
      <c r="G54" s="43">
        <f>F54/F55</f>
        <v>0</v>
      </c>
      <c r="H54" s="21">
        <f>B54+D54+F54</f>
        <v>161</v>
      </c>
      <c r="I54" s="44">
        <f>H54/H55</f>
        <v>4.0821501014198784E-2</v>
      </c>
    </row>
    <row r="55" spans="1:12" ht="13.9" customHeight="1" thickBot="1" x14ac:dyDescent="0.25">
      <c r="A55" s="71" t="s">
        <v>6</v>
      </c>
      <c r="B55" s="72">
        <f t="shared" ref="B55:F55" si="8">SUM(B53:B54)</f>
        <v>2503</v>
      </c>
      <c r="C55" s="73">
        <f t="shared" si="8"/>
        <v>1</v>
      </c>
      <c r="D55" s="72">
        <f t="shared" si="8"/>
        <v>1402</v>
      </c>
      <c r="E55" s="73">
        <f t="shared" si="8"/>
        <v>1</v>
      </c>
      <c r="F55" s="72">
        <f t="shared" si="8"/>
        <v>39</v>
      </c>
      <c r="G55" s="73">
        <f t="shared" ref="G55" si="9">SUM(G53:G54)</f>
        <v>1</v>
      </c>
      <c r="H55" s="72">
        <f>B55+D55+F55</f>
        <v>3944</v>
      </c>
      <c r="I55" s="74">
        <f>SUM(I53:I54)</f>
        <v>1</v>
      </c>
    </row>
    <row r="56" spans="1:12" ht="15" customHeight="1" thickTop="1" x14ac:dyDescent="0.2"/>
    <row r="57" spans="1:12" ht="15" customHeight="1" x14ac:dyDescent="0.2">
      <c r="A57" s="79" t="s">
        <v>72</v>
      </c>
      <c r="B57" s="79"/>
      <c r="C57" s="79"/>
      <c r="D57" s="79"/>
      <c r="E57" s="79"/>
      <c r="F57" s="80"/>
      <c r="G57" s="79"/>
      <c r="H57" s="79"/>
      <c r="I57" s="79"/>
    </row>
    <row r="58" spans="1:12" ht="37.9" customHeight="1" x14ac:dyDescent="0.2">
      <c r="A58" s="99" t="s">
        <v>73</v>
      </c>
      <c r="B58" s="99"/>
      <c r="C58" s="99"/>
      <c r="D58" s="99"/>
      <c r="E58" s="99"/>
      <c r="F58" s="99"/>
      <c r="G58" s="99"/>
      <c r="H58" s="99"/>
      <c r="I58" s="99"/>
    </row>
    <row r="59" spans="1:12" ht="28.15" customHeight="1" x14ac:dyDescent="0.2">
      <c r="A59" s="100" t="s">
        <v>71</v>
      </c>
      <c r="B59" s="100"/>
      <c r="C59" s="100"/>
      <c r="D59" s="100"/>
      <c r="E59" s="100"/>
      <c r="F59" s="100"/>
      <c r="G59" s="100"/>
      <c r="H59" s="100"/>
      <c r="I59" s="100"/>
    </row>
    <row r="60" spans="1:12" ht="16.149999999999999" customHeight="1" x14ac:dyDescent="0.2">
      <c r="A60" s="91" t="s">
        <v>34</v>
      </c>
      <c r="B60" s="91"/>
      <c r="C60" s="91"/>
      <c r="D60" s="91"/>
      <c r="E60" s="91"/>
      <c r="F60" s="91"/>
      <c r="G60" s="91"/>
      <c r="H60" s="91"/>
      <c r="I60" s="91"/>
    </row>
    <row r="61" spans="1:12" x14ac:dyDescent="0.2">
      <c r="A61" s="39"/>
      <c r="B61" s="39"/>
      <c r="C61" s="39"/>
      <c r="D61" s="39"/>
      <c r="E61" s="39"/>
      <c r="F61" s="40"/>
      <c r="G61" s="39"/>
      <c r="H61" s="39"/>
      <c r="I61" s="39"/>
    </row>
    <row r="62" spans="1:12" ht="26.25" customHeight="1" x14ac:dyDescent="0.2">
      <c r="A62" s="139"/>
      <c r="B62" s="139"/>
      <c r="C62" s="139"/>
      <c r="D62" s="139"/>
      <c r="E62" s="139"/>
      <c r="F62" s="139"/>
      <c r="G62" s="139"/>
      <c r="H62" s="139"/>
      <c r="I62" s="139"/>
    </row>
    <row r="64" spans="1:12" x14ac:dyDescent="0.2">
      <c r="G64" s="101"/>
      <c r="H64" s="102"/>
      <c r="I64" s="102"/>
    </row>
    <row r="65" spans="7:9" x14ac:dyDescent="0.2">
      <c r="G65" s="102"/>
      <c r="H65" s="102"/>
      <c r="I65" s="102"/>
    </row>
  </sheetData>
  <mergeCells count="24">
    <mergeCell ref="A2:I2"/>
    <mergeCell ref="A3:I3"/>
    <mergeCell ref="B5:C5"/>
    <mergeCell ref="D5:E5"/>
    <mergeCell ref="F5:G5"/>
    <mergeCell ref="H5:I5"/>
    <mergeCell ref="B35:C35"/>
    <mergeCell ref="D35:E35"/>
    <mergeCell ref="F35:G35"/>
    <mergeCell ref="H35:I35"/>
    <mergeCell ref="B36:C36"/>
    <mergeCell ref="D36:E36"/>
    <mergeCell ref="F36:G36"/>
    <mergeCell ref="H36:I36"/>
    <mergeCell ref="A60:I60"/>
    <mergeCell ref="A62:I62"/>
    <mergeCell ref="G64:I64"/>
    <mergeCell ref="G65:I65"/>
    <mergeCell ref="B51:C51"/>
    <mergeCell ref="D51:E51"/>
    <mergeCell ref="F51:G51"/>
    <mergeCell ref="H51:I51"/>
    <mergeCell ref="A58:I58"/>
    <mergeCell ref="A59:I59"/>
  </mergeCells>
  <pageMargins left="0.7" right="0.7" top="0.75" bottom="0.75" header="0.3" footer="0.3"/>
  <pageSetup scale="8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65"/>
  <sheetViews>
    <sheetView tabSelected="1" zoomScaleNormal="100" workbookViewId="0">
      <selection activeCell="M17" sqref="M17"/>
    </sheetView>
  </sheetViews>
  <sheetFormatPr defaultRowHeight="12.75" x14ac:dyDescent="0.2"/>
  <cols>
    <col min="1" max="1" width="33" customWidth="1"/>
    <col min="2" max="2" width="7.5703125" customWidth="1"/>
    <col min="3" max="3" width="9.140625" customWidth="1"/>
    <col min="4" max="4" width="7.5703125" customWidth="1"/>
    <col min="6" max="6" width="7.5703125" style="2" customWidth="1"/>
    <col min="8" max="8" width="7.5703125" customWidth="1"/>
    <col min="9" max="9" width="9.140625" customWidth="1"/>
  </cols>
  <sheetData>
    <row r="2" spans="1:9" ht="15.75" x14ac:dyDescent="0.25">
      <c r="A2" s="82" t="s">
        <v>68</v>
      </c>
      <c r="B2" s="82"/>
      <c r="C2" s="82"/>
      <c r="D2" s="82"/>
      <c r="E2" s="82"/>
      <c r="F2" s="82"/>
      <c r="G2" s="82"/>
      <c r="H2" s="82"/>
      <c r="I2" s="82"/>
    </row>
    <row r="3" spans="1:9" ht="15.75" x14ac:dyDescent="0.25">
      <c r="A3" s="82" t="s">
        <v>82</v>
      </c>
      <c r="B3" s="82"/>
      <c r="C3" s="82"/>
      <c r="D3" s="82"/>
      <c r="E3" s="82"/>
      <c r="F3" s="82"/>
      <c r="G3" s="82"/>
      <c r="H3" s="82"/>
      <c r="I3" s="82"/>
    </row>
    <row r="4" spans="1:9" ht="13.5" thickBot="1" x14ac:dyDescent="0.25"/>
    <row r="5" spans="1:9" ht="13.5" thickTop="1" x14ac:dyDescent="0.2">
      <c r="A5" s="51"/>
      <c r="B5" s="107" t="s">
        <v>0</v>
      </c>
      <c r="C5" s="108"/>
      <c r="D5" s="109" t="s">
        <v>42</v>
      </c>
      <c r="E5" s="108"/>
      <c r="F5" s="107" t="s">
        <v>2</v>
      </c>
      <c r="G5" s="108"/>
      <c r="H5" s="107" t="s">
        <v>35</v>
      </c>
      <c r="I5" s="110"/>
    </row>
    <row r="6" spans="1:9" x14ac:dyDescent="0.2">
      <c r="A6" s="52"/>
      <c r="B6" s="53" t="s">
        <v>66</v>
      </c>
      <c r="C6" s="54" t="s">
        <v>1</v>
      </c>
      <c r="D6" s="76" t="s">
        <v>66</v>
      </c>
      <c r="E6" s="54" t="s">
        <v>1</v>
      </c>
      <c r="F6" s="55" t="s">
        <v>66</v>
      </c>
      <c r="G6" s="54" t="s">
        <v>1</v>
      </c>
      <c r="H6" s="53" t="s">
        <v>66</v>
      </c>
      <c r="I6" s="56" t="s">
        <v>1</v>
      </c>
    </row>
    <row r="7" spans="1:9" x14ac:dyDescent="0.2">
      <c r="A7" s="57" t="s">
        <v>3</v>
      </c>
      <c r="B7" s="58"/>
      <c r="C7" s="58"/>
      <c r="D7" s="58"/>
      <c r="E7" s="58"/>
      <c r="F7" s="59"/>
      <c r="G7" s="58"/>
      <c r="H7" s="58"/>
      <c r="I7" s="60"/>
    </row>
    <row r="8" spans="1:9" x14ac:dyDescent="0.2">
      <c r="A8" s="32" t="s">
        <v>4</v>
      </c>
      <c r="B8" s="21">
        <v>1089</v>
      </c>
      <c r="C8" s="41">
        <f>B8/B10</f>
        <v>0.45507730881738406</v>
      </c>
      <c r="D8" s="21">
        <v>918</v>
      </c>
      <c r="E8" s="41">
        <f>D8/D10</f>
        <v>0.52307692307692311</v>
      </c>
      <c r="F8" s="22">
        <v>28</v>
      </c>
      <c r="G8" s="41">
        <f>F8/F10</f>
        <v>0.56000000000000005</v>
      </c>
      <c r="H8" s="21">
        <f>B8+D8+F8</f>
        <v>2035</v>
      </c>
      <c r="I8" s="42">
        <f>H8/H10</f>
        <v>0.4847546450690805</v>
      </c>
    </row>
    <row r="9" spans="1:9" x14ac:dyDescent="0.2">
      <c r="A9" s="33" t="s">
        <v>5</v>
      </c>
      <c r="B9" s="24">
        <v>1304</v>
      </c>
      <c r="C9" s="43">
        <f>B9/B10</f>
        <v>0.54492269118261594</v>
      </c>
      <c r="D9" s="24">
        <v>837</v>
      </c>
      <c r="E9" s="43">
        <f>D9/D10</f>
        <v>0.47692307692307695</v>
      </c>
      <c r="F9" s="1">
        <v>22</v>
      </c>
      <c r="G9" s="43">
        <f>F9/F10</f>
        <v>0.44</v>
      </c>
      <c r="H9" s="24">
        <f>B9+D9+F9</f>
        <v>2163</v>
      </c>
      <c r="I9" s="44">
        <f>H9/H10</f>
        <v>0.5152453549309195</v>
      </c>
    </row>
    <row r="10" spans="1:9" x14ac:dyDescent="0.2">
      <c r="A10" s="34" t="s">
        <v>6</v>
      </c>
      <c r="B10" s="26">
        <f>SUM(B8:B9)</f>
        <v>2393</v>
      </c>
      <c r="C10" s="45">
        <f>SUM(C8:C9)</f>
        <v>1</v>
      </c>
      <c r="D10" s="26">
        <f>D8+D9</f>
        <v>1755</v>
      </c>
      <c r="E10" s="45">
        <f>SUM(E8:E9)</f>
        <v>1</v>
      </c>
      <c r="F10" s="27">
        <f>SUM(F8:F9)</f>
        <v>50</v>
      </c>
      <c r="G10" s="45">
        <f>SUM(G8:G9)</f>
        <v>1</v>
      </c>
      <c r="H10" s="26">
        <f>B10+D10+F10</f>
        <v>4198</v>
      </c>
      <c r="I10" s="46">
        <f>SUM(I8:I9)</f>
        <v>1</v>
      </c>
    </row>
    <row r="11" spans="1:9" x14ac:dyDescent="0.2">
      <c r="A11" s="57" t="s">
        <v>7</v>
      </c>
      <c r="B11" s="64"/>
      <c r="C11" s="64"/>
      <c r="D11" s="64"/>
      <c r="E11" s="64"/>
      <c r="F11" s="64"/>
      <c r="G11" s="64"/>
      <c r="H11" s="64"/>
      <c r="I11" s="65"/>
    </row>
    <row r="12" spans="1:9" x14ac:dyDescent="0.2">
      <c r="A12" s="32" t="s">
        <v>51</v>
      </c>
      <c r="B12" s="22">
        <v>4</v>
      </c>
      <c r="C12" s="41">
        <f>B12/B21</f>
        <v>1.6715419974926871E-3</v>
      </c>
      <c r="D12" s="22">
        <v>0</v>
      </c>
      <c r="E12" s="41">
        <f>D12/D21</f>
        <v>0</v>
      </c>
      <c r="F12" s="22">
        <v>0</v>
      </c>
      <c r="G12" s="41">
        <f>F12/F21</f>
        <v>0</v>
      </c>
      <c r="H12" s="21">
        <f t="shared" ref="H12:H20" si="0">B12+D12+F12</f>
        <v>4</v>
      </c>
      <c r="I12" s="42">
        <f>H12/H21</f>
        <v>9.528346831824678E-4</v>
      </c>
    </row>
    <row r="13" spans="1:9" x14ac:dyDescent="0.2">
      <c r="A13" s="33" t="s">
        <v>10</v>
      </c>
      <c r="B13" s="1">
        <v>94</v>
      </c>
      <c r="C13" s="43">
        <f>B13/B21</f>
        <v>3.9281236941078143E-2</v>
      </c>
      <c r="D13" s="1">
        <v>97</v>
      </c>
      <c r="E13" s="43">
        <f>D13/D21</f>
        <v>5.5270655270655271E-2</v>
      </c>
      <c r="F13" s="1">
        <v>2</v>
      </c>
      <c r="G13" s="43">
        <f>F13/F21</f>
        <v>0.04</v>
      </c>
      <c r="H13" s="24">
        <f t="shared" si="0"/>
        <v>193</v>
      </c>
      <c r="I13" s="44">
        <f>H13/H21</f>
        <v>4.5974273463554073E-2</v>
      </c>
    </row>
    <row r="14" spans="1:9" x14ac:dyDescent="0.2">
      <c r="A14" s="33" t="s">
        <v>52</v>
      </c>
      <c r="B14" s="1">
        <v>311</v>
      </c>
      <c r="C14" s="43">
        <f>B14/B21</f>
        <v>0.12996239030505641</v>
      </c>
      <c r="D14" s="1">
        <v>177</v>
      </c>
      <c r="E14" s="43">
        <f>D14/D21</f>
        <v>0.10085470085470086</v>
      </c>
      <c r="F14" s="1">
        <v>10</v>
      </c>
      <c r="G14" s="43">
        <f>F14/F21</f>
        <v>0.2</v>
      </c>
      <c r="H14" s="24">
        <f t="shared" si="0"/>
        <v>498</v>
      </c>
      <c r="I14" s="44">
        <f>H14/H21</f>
        <v>0.11862791805621725</v>
      </c>
    </row>
    <row r="15" spans="1:9" x14ac:dyDescent="0.2">
      <c r="A15" s="33" t="s">
        <v>53</v>
      </c>
      <c r="B15" s="1">
        <v>259</v>
      </c>
      <c r="C15" s="43">
        <f>B15/B21</f>
        <v>0.10823234433765148</v>
      </c>
      <c r="D15" s="1">
        <v>84</v>
      </c>
      <c r="E15" s="43">
        <f>D15/D21</f>
        <v>4.7863247863247867E-2</v>
      </c>
      <c r="F15" s="1">
        <v>3</v>
      </c>
      <c r="G15" s="43">
        <f>F15/F21</f>
        <v>0.06</v>
      </c>
      <c r="H15" s="24">
        <f t="shared" si="0"/>
        <v>346</v>
      </c>
      <c r="I15" s="44">
        <f>H15/H21</f>
        <v>8.2420200095283475E-2</v>
      </c>
    </row>
    <row r="16" spans="1:9" x14ac:dyDescent="0.2">
      <c r="A16" s="33" t="s">
        <v>54</v>
      </c>
      <c r="B16" s="1">
        <v>2</v>
      </c>
      <c r="C16" s="43">
        <f>B16/B21</f>
        <v>8.3577099874634355E-4</v>
      </c>
      <c r="D16" s="1">
        <v>2</v>
      </c>
      <c r="E16" s="43">
        <f>D16/D21</f>
        <v>1.1396011396011395E-3</v>
      </c>
      <c r="F16" s="1">
        <v>0</v>
      </c>
      <c r="G16" s="43">
        <f>F16/F21</f>
        <v>0</v>
      </c>
      <c r="H16" s="24">
        <f t="shared" si="0"/>
        <v>4</v>
      </c>
      <c r="I16" s="44">
        <f>H16/H21</f>
        <v>9.528346831824678E-4</v>
      </c>
    </row>
    <row r="17" spans="1:9" x14ac:dyDescent="0.2">
      <c r="A17" s="33" t="s">
        <v>12</v>
      </c>
      <c r="B17" s="24">
        <v>1505</v>
      </c>
      <c r="C17" s="43">
        <f>B17/B21</f>
        <v>0.62891767655662345</v>
      </c>
      <c r="D17" s="24">
        <v>795</v>
      </c>
      <c r="E17" s="43">
        <f>D17/D21</f>
        <v>0.45299145299145299</v>
      </c>
      <c r="F17" s="1">
        <v>28</v>
      </c>
      <c r="G17" s="43">
        <f>F17/F21</f>
        <v>0.56000000000000005</v>
      </c>
      <c r="H17" s="24">
        <f t="shared" si="0"/>
        <v>2328</v>
      </c>
      <c r="I17" s="44">
        <f>H17/H21</f>
        <v>0.55454978561219626</v>
      </c>
    </row>
    <row r="18" spans="1:9" x14ac:dyDescent="0.2">
      <c r="A18" s="33" t="s">
        <v>55</v>
      </c>
      <c r="B18" s="24">
        <v>90</v>
      </c>
      <c r="C18" s="43">
        <f>B18/B21</f>
        <v>3.7609694943585459E-2</v>
      </c>
      <c r="D18" s="24">
        <v>31</v>
      </c>
      <c r="E18" s="43">
        <f>D18/D21</f>
        <v>1.7663817663817662E-2</v>
      </c>
      <c r="F18" s="1">
        <v>1</v>
      </c>
      <c r="G18" s="43">
        <f>F18/F21</f>
        <v>0.02</v>
      </c>
      <c r="H18" s="24">
        <f t="shared" si="0"/>
        <v>122</v>
      </c>
      <c r="I18" s="44">
        <f>H18/H21</f>
        <v>2.906145783706527E-2</v>
      </c>
    </row>
    <row r="19" spans="1:9" x14ac:dyDescent="0.2">
      <c r="A19" s="33" t="s">
        <v>83</v>
      </c>
      <c r="B19" s="1">
        <v>85</v>
      </c>
      <c r="C19" s="43">
        <f>B19/B21</f>
        <v>3.55202674467196E-2</v>
      </c>
      <c r="D19" s="1">
        <v>554</v>
      </c>
      <c r="E19" s="43">
        <f>D19/D21</f>
        <v>0.31566951566951568</v>
      </c>
      <c r="F19" s="1">
        <v>6</v>
      </c>
      <c r="G19" s="43">
        <f>F19/F21</f>
        <v>0.12</v>
      </c>
      <c r="H19" s="24">
        <f t="shared" si="0"/>
        <v>645</v>
      </c>
      <c r="I19" s="44">
        <f>H19/H21</f>
        <v>0.15364459266317293</v>
      </c>
    </row>
    <row r="20" spans="1:9" x14ac:dyDescent="0.2">
      <c r="A20" s="50" t="s">
        <v>57</v>
      </c>
      <c r="B20" s="27">
        <v>43</v>
      </c>
      <c r="C20" s="43">
        <f>B20/B21</f>
        <v>1.7969076473046384E-2</v>
      </c>
      <c r="D20" s="27">
        <v>15</v>
      </c>
      <c r="E20" s="43">
        <f>D20/D21</f>
        <v>8.5470085470085479E-3</v>
      </c>
      <c r="F20" s="27">
        <v>0</v>
      </c>
      <c r="G20" s="43">
        <f>F20/F21</f>
        <v>0</v>
      </c>
      <c r="H20" s="26">
        <f t="shared" si="0"/>
        <v>58</v>
      </c>
      <c r="I20" s="46">
        <f>H20/H21</f>
        <v>1.3816102906145784E-2</v>
      </c>
    </row>
    <row r="21" spans="1:9" x14ac:dyDescent="0.2">
      <c r="A21" s="34" t="s">
        <v>6</v>
      </c>
      <c r="B21" s="26">
        <f>SUM(B12:B20)</f>
        <v>2393</v>
      </c>
      <c r="C21" s="45">
        <f>SUM(C12:C20)</f>
        <v>0.99999999999999989</v>
      </c>
      <c r="D21" s="26">
        <f>SUM(D12:D20)</f>
        <v>1755</v>
      </c>
      <c r="E21" s="45">
        <f>SUM(E12:E20)</f>
        <v>1</v>
      </c>
      <c r="F21" s="27">
        <f>SUM(F12:F20)</f>
        <v>50</v>
      </c>
      <c r="G21" s="45">
        <f>SUM(G12:G19)</f>
        <v>1</v>
      </c>
      <c r="H21" s="26">
        <f>SUM(H12:H20)</f>
        <v>4198</v>
      </c>
      <c r="I21" s="46">
        <f>SUM(I12:I20)</f>
        <v>0.99999999999999989</v>
      </c>
    </row>
    <row r="22" spans="1:9" x14ac:dyDescent="0.2">
      <c r="A22" s="57" t="s">
        <v>14</v>
      </c>
      <c r="B22" s="64"/>
      <c r="C22" s="64"/>
      <c r="D22" s="64"/>
      <c r="E22" s="64"/>
      <c r="F22" s="64"/>
      <c r="G22" s="64"/>
      <c r="H22" s="64"/>
      <c r="I22" s="65"/>
    </row>
    <row r="23" spans="1:9" x14ac:dyDescent="0.2">
      <c r="A23" s="68" t="s">
        <v>15</v>
      </c>
      <c r="B23" s="22">
        <v>13</v>
      </c>
      <c r="C23" s="41">
        <f t="shared" ref="C23:C32" si="1">B23/$B$33</f>
        <v>5.4325114918512326E-3</v>
      </c>
      <c r="D23" s="22">
        <v>0</v>
      </c>
      <c r="E23" s="41">
        <f>D23/D33</f>
        <v>0</v>
      </c>
      <c r="F23" s="22">
        <v>0</v>
      </c>
      <c r="G23" s="41">
        <f>F23/F33</f>
        <v>0</v>
      </c>
      <c r="H23" s="21">
        <f t="shared" ref="H23:H33" si="2">B23+D23+F23</f>
        <v>13</v>
      </c>
      <c r="I23" s="42">
        <f>H23/H33</f>
        <v>3.0967127203430206E-3</v>
      </c>
    </row>
    <row r="24" spans="1:9" x14ac:dyDescent="0.2">
      <c r="A24" s="33" t="s">
        <v>16</v>
      </c>
      <c r="B24" s="1">
        <v>453</v>
      </c>
      <c r="C24" s="41">
        <f t="shared" si="1"/>
        <v>0.1893021312160468</v>
      </c>
      <c r="D24" s="1">
        <v>0</v>
      </c>
      <c r="E24" s="43">
        <f>D24/D33</f>
        <v>0</v>
      </c>
      <c r="F24" s="1">
        <v>0</v>
      </c>
      <c r="G24" s="43">
        <f>F24/F33</f>
        <v>0</v>
      </c>
      <c r="H24" s="24">
        <f t="shared" si="2"/>
        <v>453</v>
      </c>
      <c r="I24" s="44">
        <f>H24/H33</f>
        <v>0.10790852787041448</v>
      </c>
    </row>
    <row r="25" spans="1:9" x14ac:dyDescent="0.2">
      <c r="A25" s="33" t="s">
        <v>17</v>
      </c>
      <c r="B25" s="1">
        <v>711</v>
      </c>
      <c r="C25" s="41">
        <f t="shared" si="1"/>
        <v>0.29711659005432511</v>
      </c>
      <c r="D25" s="1">
        <v>51</v>
      </c>
      <c r="E25" s="43">
        <f>D25/D33</f>
        <v>2.9059829059829061E-2</v>
      </c>
      <c r="F25" s="1">
        <v>0</v>
      </c>
      <c r="G25" s="43">
        <f>F25/F33</f>
        <v>0</v>
      </c>
      <c r="H25" s="21">
        <f t="shared" si="2"/>
        <v>762</v>
      </c>
      <c r="I25" s="44">
        <f>H25/H33</f>
        <v>0.18151500714626012</v>
      </c>
    </row>
    <row r="26" spans="1:9" x14ac:dyDescent="0.2">
      <c r="A26" s="33" t="s">
        <v>18</v>
      </c>
      <c r="B26" s="1">
        <v>414</v>
      </c>
      <c r="C26" s="41">
        <f t="shared" si="1"/>
        <v>0.17300459674049309</v>
      </c>
      <c r="D26" s="1">
        <v>460</v>
      </c>
      <c r="E26" s="43">
        <f>D26/D33</f>
        <v>0.2621082621082621</v>
      </c>
      <c r="F26" s="1">
        <v>0</v>
      </c>
      <c r="G26" s="43">
        <f>F26/F33</f>
        <v>0</v>
      </c>
      <c r="H26" s="21">
        <f t="shared" si="2"/>
        <v>874</v>
      </c>
      <c r="I26" s="44">
        <f>H26/H33</f>
        <v>0.20819437827536921</v>
      </c>
    </row>
    <row r="27" spans="1:9" x14ac:dyDescent="0.2">
      <c r="A27" s="33" t="s">
        <v>19</v>
      </c>
      <c r="B27" s="1">
        <v>271</v>
      </c>
      <c r="C27" s="41">
        <f t="shared" si="1"/>
        <v>0.11324697033012955</v>
      </c>
      <c r="D27" s="1">
        <v>473</v>
      </c>
      <c r="E27" s="43">
        <f>D27/D33</f>
        <v>0.26951566951566952</v>
      </c>
      <c r="F27" s="1">
        <v>2</v>
      </c>
      <c r="G27" s="43">
        <f>F27/F33</f>
        <v>0.04</v>
      </c>
      <c r="H27" s="21">
        <f t="shared" si="2"/>
        <v>746</v>
      </c>
      <c r="I27" s="44">
        <f>H27/H33</f>
        <v>0.17770366841353025</v>
      </c>
    </row>
    <row r="28" spans="1:9" x14ac:dyDescent="0.2">
      <c r="A28" s="33" t="s">
        <v>20</v>
      </c>
      <c r="B28" s="1">
        <v>206</v>
      </c>
      <c r="C28" s="41">
        <f t="shared" si="1"/>
        <v>8.6084412870873386E-2</v>
      </c>
      <c r="D28" s="1">
        <v>235</v>
      </c>
      <c r="E28" s="43">
        <f>D28/D33</f>
        <v>0.13390313390313391</v>
      </c>
      <c r="F28" s="1">
        <v>7</v>
      </c>
      <c r="G28" s="43">
        <f>F28/F33</f>
        <v>0.14000000000000001</v>
      </c>
      <c r="H28" s="21">
        <f t="shared" si="2"/>
        <v>448</v>
      </c>
      <c r="I28" s="44">
        <f>H28/H33</f>
        <v>0.10671748451643639</v>
      </c>
    </row>
    <row r="29" spans="1:9" x14ac:dyDescent="0.2">
      <c r="A29" s="33" t="s">
        <v>21</v>
      </c>
      <c r="B29" s="1">
        <v>142</v>
      </c>
      <c r="C29" s="41">
        <f t="shared" si="1"/>
        <v>5.9339740910990389E-2</v>
      </c>
      <c r="D29" s="1">
        <v>181</v>
      </c>
      <c r="E29" s="43">
        <f>D29/D33</f>
        <v>0.10313390313390314</v>
      </c>
      <c r="F29" s="1">
        <v>7</v>
      </c>
      <c r="G29" s="43">
        <f>F29/F33</f>
        <v>0.14000000000000001</v>
      </c>
      <c r="H29" s="21">
        <f t="shared" si="2"/>
        <v>330</v>
      </c>
      <c r="I29" s="44">
        <f>H29/H33</f>
        <v>7.86088613625536E-2</v>
      </c>
    </row>
    <row r="30" spans="1:9" x14ac:dyDescent="0.2">
      <c r="A30" s="33" t="s">
        <v>22</v>
      </c>
      <c r="B30" s="1">
        <v>124</v>
      </c>
      <c r="C30" s="41">
        <f t="shared" si="1"/>
        <v>5.1817801922273296E-2</v>
      </c>
      <c r="D30" s="1">
        <v>230</v>
      </c>
      <c r="E30" s="43">
        <f>D30/D33</f>
        <v>0.13105413105413105</v>
      </c>
      <c r="F30" s="1">
        <v>18</v>
      </c>
      <c r="G30" s="43">
        <f>F30/F33</f>
        <v>0.36</v>
      </c>
      <c r="H30" s="21">
        <f t="shared" si="2"/>
        <v>372</v>
      </c>
      <c r="I30" s="44">
        <f>H30/H33</f>
        <v>8.8613625535969506E-2</v>
      </c>
    </row>
    <row r="31" spans="1:9" x14ac:dyDescent="0.2">
      <c r="A31" s="33" t="s">
        <v>23</v>
      </c>
      <c r="B31" s="1">
        <v>54</v>
      </c>
      <c r="C31" s="41">
        <f t="shared" si="1"/>
        <v>2.2565816966151276E-2</v>
      </c>
      <c r="D31" s="1">
        <v>115</v>
      </c>
      <c r="E31" s="43">
        <f>D31/D33</f>
        <v>6.5527065527065526E-2</v>
      </c>
      <c r="F31" s="1">
        <v>14</v>
      </c>
      <c r="G31" s="43">
        <f>F31/F33</f>
        <v>0.28000000000000003</v>
      </c>
      <c r="H31" s="21">
        <f t="shared" si="2"/>
        <v>183</v>
      </c>
      <c r="I31" s="44">
        <f>H31/H33</f>
        <v>4.3592186755597902E-2</v>
      </c>
    </row>
    <row r="32" spans="1:9" x14ac:dyDescent="0.2">
      <c r="A32" s="33" t="s">
        <v>24</v>
      </c>
      <c r="B32" s="1">
        <v>5</v>
      </c>
      <c r="C32" s="41">
        <f t="shared" si="1"/>
        <v>2.0894274968658588E-3</v>
      </c>
      <c r="D32" s="1">
        <v>10</v>
      </c>
      <c r="E32" s="43">
        <f>D32/D33</f>
        <v>5.6980056980056983E-3</v>
      </c>
      <c r="F32" s="1">
        <v>2</v>
      </c>
      <c r="G32" s="43">
        <f>F32/F33</f>
        <v>0.04</v>
      </c>
      <c r="H32" s="21">
        <f t="shared" si="2"/>
        <v>17</v>
      </c>
      <c r="I32" s="44">
        <f>H32/H33</f>
        <v>4.0495474035254888E-3</v>
      </c>
    </row>
    <row r="33" spans="1:10" x14ac:dyDescent="0.2">
      <c r="A33" s="34" t="s">
        <v>6</v>
      </c>
      <c r="B33" s="26">
        <f t="shared" ref="B33:G33" si="3">SUM(B23:B32)</f>
        <v>2393</v>
      </c>
      <c r="C33" s="45">
        <f t="shared" si="3"/>
        <v>1</v>
      </c>
      <c r="D33" s="26">
        <f t="shared" si="3"/>
        <v>1755</v>
      </c>
      <c r="E33" s="45">
        <f t="shared" si="3"/>
        <v>1</v>
      </c>
      <c r="F33" s="26">
        <f t="shared" si="3"/>
        <v>50</v>
      </c>
      <c r="G33" s="45">
        <f t="shared" si="3"/>
        <v>1</v>
      </c>
      <c r="H33" s="21">
        <f t="shared" si="2"/>
        <v>4198</v>
      </c>
      <c r="I33" s="46">
        <f>SUM(I23:I32)</f>
        <v>1</v>
      </c>
      <c r="J33" s="20"/>
    </row>
    <row r="34" spans="1:10" x14ac:dyDescent="0.2">
      <c r="A34" s="57" t="s">
        <v>25</v>
      </c>
      <c r="B34" s="58"/>
      <c r="C34" s="58"/>
      <c r="D34" s="58"/>
      <c r="E34" s="58"/>
      <c r="F34" s="59"/>
      <c r="G34" s="58"/>
      <c r="H34" s="58"/>
      <c r="I34" s="60"/>
    </row>
    <row r="35" spans="1:10" x14ac:dyDescent="0.2">
      <c r="A35" s="32" t="s">
        <v>26</v>
      </c>
      <c r="B35" s="85">
        <v>25.74</v>
      </c>
      <c r="C35" s="86"/>
      <c r="D35" s="85">
        <v>32.07</v>
      </c>
      <c r="E35" s="86"/>
      <c r="F35" s="85">
        <v>44.84</v>
      </c>
      <c r="G35" s="86"/>
      <c r="H35" s="133">
        <v>28.61</v>
      </c>
      <c r="I35" s="134"/>
    </row>
    <row r="36" spans="1:10" x14ac:dyDescent="0.2">
      <c r="A36" s="35" t="s">
        <v>27</v>
      </c>
      <c r="B36" s="83">
        <v>8.4499999999999993</v>
      </c>
      <c r="C36" s="84"/>
      <c r="D36" s="83">
        <v>9.8699999999999992</v>
      </c>
      <c r="E36" s="84"/>
      <c r="F36" s="83">
        <v>9.92</v>
      </c>
      <c r="G36" s="84"/>
      <c r="H36" s="83">
        <v>9.77</v>
      </c>
      <c r="I36" s="90"/>
    </row>
    <row r="37" spans="1:10" x14ac:dyDescent="0.2">
      <c r="A37" s="57" t="s">
        <v>70</v>
      </c>
      <c r="B37" s="58"/>
      <c r="C37" s="58"/>
      <c r="D37" s="58"/>
      <c r="E37" s="58"/>
      <c r="F37" s="59"/>
      <c r="G37" s="58"/>
      <c r="H37" s="58"/>
      <c r="I37" s="60"/>
    </row>
    <row r="38" spans="1:10" x14ac:dyDescent="0.2">
      <c r="A38" s="33" t="s">
        <v>36</v>
      </c>
      <c r="B38" s="24">
        <v>2069</v>
      </c>
      <c r="C38" s="43">
        <f>B38/B41</f>
        <v>0.86460509820309239</v>
      </c>
      <c r="D38" s="24">
        <v>884</v>
      </c>
      <c r="E38" s="43">
        <f>D38/D41</f>
        <v>0.50370370370370365</v>
      </c>
      <c r="F38" s="1">
        <v>42</v>
      </c>
      <c r="G38" s="43">
        <f>F38/F41</f>
        <v>0.84</v>
      </c>
      <c r="H38" s="24">
        <f>B38+D38+F38</f>
        <v>2995</v>
      </c>
      <c r="I38" s="44">
        <f>H38/H41</f>
        <v>0.71343496903287285</v>
      </c>
    </row>
    <row r="39" spans="1:10" x14ac:dyDescent="0.2">
      <c r="A39" s="33" t="s">
        <v>37</v>
      </c>
      <c r="B39" s="24">
        <v>85</v>
      </c>
      <c r="C39" s="43">
        <f>B39/B41</f>
        <v>3.55202674467196E-2</v>
      </c>
      <c r="D39" s="24">
        <v>554</v>
      </c>
      <c r="E39" s="43">
        <f>D39/D41</f>
        <v>0.31566951566951568</v>
      </c>
      <c r="F39" s="1">
        <v>6</v>
      </c>
      <c r="G39" s="43">
        <f>F39/F41</f>
        <v>0.12</v>
      </c>
      <c r="H39" s="24">
        <f t="shared" ref="H39:H40" si="4">B39+D39+F39</f>
        <v>645</v>
      </c>
      <c r="I39" s="44">
        <f>H39/H41</f>
        <v>0.15364459266317293</v>
      </c>
    </row>
    <row r="40" spans="1:10" x14ac:dyDescent="0.2">
      <c r="A40" s="33" t="s">
        <v>38</v>
      </c>
      <c r="B40" s="1">
        <v>239</v>
      </c>
      <c r="C40" s="43">
        <f>B40/B41</f>
        <v>9.9874634350188049E-2</v>
      </c>
      <c r="D40" s="1">
        <v>317</v>
      </c>
      <c r="E40" s="43">
        <f>D40/D41</f>
        <v>0.18062678062678061</v>
      </c>
      <c r="F40" s="1">
        <v>2</v>
      </c>
      <c r="G40" s="43">
        <f>F40/F41</f>
        <v>0.04</v>
      </c>
      <c r="H40" s="24">
        <f t="shared" si="4"/>
        <v>558</v>
      </c>
      <c r="I40" s="44">
        <f>H40/H41</f>
        <v>0.13292043830395425</v>
      </c>
    </row>
    <row r="41" spans="1:10" x14ac:dyDescent="0.2">
      <c r="A41" s="34" t="s">
        <v>6</v>
      </c>
      <c r="B41" s="26">
        <f t="shared" ref="B41:I41" si="5">SUM(B38:B40)</f>
        <v>2393</v>
      </c>
      <c r="C41" s="45">
        <f t="shared" si="5"/>
        <v>1</v>
      </c>
      <c r="D41" s="26">
        <f t="shared" si="5"/>
        <v>1755</v>
      </c>
      <c r="E41" s="45">
        <f t="shared" si="5"/>
        <v>0.99999999999999989</v>
      </c>
      <c r="F41" s="27">
        <f t="shared" si="5"/>
        <v>50</v>
      </c>
      <c r="G41" s="45">
        <f t="shared" si="5"/>
        <v>1</v>
      </c>
      <c r="H41" s="26">
        <f t="shared" si="5"/>
        <v>4198</v>
      </c>
      <c r="I41" s="46">
        <f t="shared" si="5"/>
        <v>1</v>
      </c>
    </row>
    <row r="42" spans="1:10" x14ac:dyDescent="0.2">
      <c r="A42" s="57" t="s">
        <v>60</v>
      </c>
      <c r="B42" s="58"/>
      <c r="C42" s="58"/>
      <c r="D42" s="58"/>
      <c r="E42" s="58"/>
      <c r="F42" s="59"/>
      <c r="G42" s="58"/>
      <c r="H42" s="58"/>
      <c r="I42" s="60"/>
    </row>
    <row r="43" spans="1:10" x14ac:dyDescent="0.2">
      <c r="A43" s="32" t="s">
        <v>29</v>
      </c>
      <c r="B43" s="21">
        <v>1678</v>
      </c>
      <c r="C43" s="48">
        <f>B43/B45</f>
        <v>0.70121186794818224</v>
      </c>
      <c r="D43" s="21">
        <v>813</v>
      </c>
      <c r="E43" s="48">
        <f>D43/D45</f>
        <v>0.46324786324786327</v>
      </c>
      <c r="F43" s="22">
        <v>2</v>
      </c>
      <c r="G43" s="48">
        <f>F43/F45</f>
        <v>0.04</v>
      </c>
      <c r="H43" s="21">
        <f>B43+D43+F43</f>
        <v>2493</v>
      </c>
      <c r="I43" s="42">
        <f>H43/H45</f>
        <v>0.59385421629347312</v>
      </c>
    </row>
    <row r="44" spans="1:10" x14ac:dyDescent="0.2">
      <c r="A44" s="33" t="s">
        <v>30</v>
      </c>
      <c r="B44" s="24">
        <v>715</v>
      </c>
      <c r="C44" s="43">
        <f>B44/B45</f>
        <v>0.29878813205181781</v>
      </c>
      <c r="D44" s="24">
        <v>942</v>
      </c>
      <c r="E44" s="43">
        <f>D44/D45</f>
        <v>0.53675213675213673</v>
      </c>
      <c r="F44" s="1">
        <v>48</v>
      </c>
      <c r="G44" s="43">
        <f>F44/F45</f>
        <v>0.96</v>
      </c>
      <c r="H44" s="21">
        <f>B44+D44+F44</f>
        <v>1705</v>
      </c>
      <c r="I44" s="44">
        <f>H44/H45</f>
        <v>0.40614578370652693</v>
      </c>
    </row>
    <row r="45" spans="1:10" x14ac:dyDescent="0.2">
      <c r="A45" s="34" t="s">
        <v>6</v>
      </c>
      <c r="B45" s="26">
        <f t="shared" ref="B45:G45" si="6">SUM(B43:B44)</f>
        <v>2393</v>
      </c>
      <c r="C45" s="49">
        <f t="shared" si="6"/>
        <v>1</v>
      </c>
      <c r="D45" s="26">
        <f t="shared" si="6"/>
        <v>1755</v>
      </c>
      <c r="E45" s="49">
        <f t="shared" si="6"/>
        <v>1</v>
      </c>
      <c r="F45" s="26">
        <f t="shared" si="6"/>
        <v>50</v>
      </c>
      <c r="G45" s="49">
        <f t="shared" si="6"/>
        <v>1</v>
      </c>
      <c r="H45" s="21">
        <f>B45+D45+F45</f>
        <v>4198</v>
      </c>
      <c r="I45" s="67">
        <f>SUM(I43:I44)</f>
        <v>1</v>
      </c>
    </row>
    <row r="46" spans="1:10" ht="12.75" customHeight="1" x14ac:dyDescent="0.2">
      <c r="A46" s="57" t="s">
        <v>58</v>
      </c>
      <c r="B46" s="58"/>
      <c r="C46" s="58"/>
      <c r="D46" s="58"/>
      <c r="E46" s="58"/>
      <c r="F46" s="59"/>
      <c r="G46" s="58"/>
      <c r="H46" s="58"/>
      <c r="I46" s="60"/>
    </row>
    <row r="47" spans="1:10" ht="12.75" customHeight="1" x14ac:dyDescent="0.2">
      <c r="A47" s="32" t="s">
        <v>47</v>
      </c>
      <c r="B47" s="21">
        <v>768</v>
      </c>
      <c r="C47" s="48">
        <f>B47/B49</f>
        <v>0.32093606351859588</v>
      </c>
      <c r="D47" s="22">
        <v>829</v>
      </c>
      <c r="E47" s="48">
        <f>D47/D49</f>
        <v>0.47236467236467239</v>
      </c>
      <c r="F47" s="22">
        <v>0</v>
      </c>
      <c r="G47" s="48">
        <f>F47/F49</f>
        <v>0</v>
      </c>
      <c r="H47" s="21">
        <f>B47+D47+F47</f>
        <v>1597</v>
      </c>
      <c r="I47" s="42">
        <f>H47/H49</f>
        <v>0.38041924726060028</v>
      </c>
    </row>
    <row r="48" spans="1:10" ht="12.75" customHeight="1" x14ac:dyDescent="0.2">
      <c r="A48" s="33" t="s">
        <v>48</v>
      </c>
      <c r="B48" s="24">
        <v>1625</v>
      </c>
      <c r="C48" s="43">
        <f>B48/B49</f>
        <v>0.67906393648140406</v>
      </c>
      <c r="D48" s="24">
        <v>926</v>
      </c>
      <c r="E48" s="43">
        <f>D48/D49</f>
        <v>0.52763532763532761</v>
      </c>
      <c r="F48" s="1">
        <v>50</v>
      </c>
      <c r="G48" s="43">
        <f>F48/F49</f>
        <v>1</v>
      </c>
      <c r="H48" s="21">
        <f>B48+D48+F48</f>
        <v>2601</v>
      </c>
      <c r="I48" s="44">
        <f>H48/H49</f>
        <v>0.61958075273939972</v>
      </c>
    </row>
    <row r="49" spans="1:12" x14ac:dyDescent="0.2">
      <c r="A49" s="34" t="s">
        <v>6</v>
      </c>
      <c r="B49" s="26">
        <f t="shared" ref="B49:G49" si="7">SUM(B47:B48)</f>
        <v>2393</v>
      </c>
      <c r="C49" s="49">
        <f t="shared" si="7"/>
        <v>1</v>
      </c>
      <c r="D49" s="26">
        <f t="shared" si="7"/>
        <v>1755</v>
      </c>
      <c r="E49" s="49">
        <f t="shared" si="7"/>
        <v>1</v>
      </c>
      <c r="F49" s="26">
        <f t="shared" si="7"/>
        <v>50</v>
      </c>
      <c r="G49" s="49">
        <f t="shared" si="7"/>
        <v>1</v>
      </c>
      <c r="H49" s="21">
        <f>B49+D49+F49</f>
        <v>4198</v>
      </c>
      <c r="I49" s="46">
        <f>SUM(I47:I48)</f>
        <v>1</v>
      </c>
    </row>
    <row r="50" spans="1:12" x14ac:dyDescent="0.2">
      <c r="A50" s="61" t="s">
        <v>32</v>
      </c>
      <c r="B50" s="62"/>
      <c r="C50" s="62"/>
      <c r="D50" s="62"/>
      <c r="E50" s="62"/>
      <c r="F50" s="63"/>
      <c r="G50" s="62"/>
      <c r="H50" s="62"/>
      <c r="I50" s="66"/>
    </row>
    <row r="51" spans="1:12" x14ac:dyDescent="0.2">
      <c r="A51" s="78" t="s">
        <v>31</v>
      </c>
      <c r="B51" s="137">
        <v>1921.4</v>
      </c>
      <c r="C51" s="125"/>
      <c r="D51" s="137">
        <v>1180.82</v>
      </c>
      <c r="E51" s="125"/>
      <c r="F51" s="137">
        <v>16</v>
      </c>
      <c r="G51" s="125"/>
      <c r="H51" s="137">
        <v>3118.22</v>
      </c>
      <c r="I51" s="138"/>
      <c r="K51" s="77"/>
      <c r="L51" s="77"/>
    </row>
    <row r="52" spans="1:12" x14ac:dyDescent="0.2">
      <c r="A52" s="57" t="s">
        <v>62</v>
      </c>
      <c r="B52" s="58"/>
      <c r="C52" s="58"/>
      <c r="D52" s="58"/>
      <c r="E52" s="58"/>
      <c r="F52" s="59"/>
      <c r="G52" s="58"/>
      <c r="H52" s="58"/>
      <c r="I52" s="60"/>
    </row>
    <row r="53" spans="1:12" x14ac:dyDescent="0.2">
      <c r="A53" s="69" t="s">
        <v>63</v>
      </c>
      <c r="B53" s="21">
        <v>2348</v>
      </c>
      <c r="C53" s="48">
        <f>B53/B55</f>
        <v>0.98119515252820733</v>
      </c>
      <c r="D53" s="21">
        <v>1660</v>
      </c>
      <c r="E53" s="48">
        <f>D53/D55</f>
        <v>0.94586894586894588</v>
      </c>
      <c r="F53" s="22">
        <v>50</v>
      </c>
      <c r="G53" s="48">
        <f>F53/F55</f>
        <v>1</v>
      </c>
      <c r="H53" s="21">
        <f>B53+D53+F53</f>
        <v>4058</v>
      </c>
      <c r="I53" s="42">
        <f>H53/H55</f>
        <v>0.96665078608861366</v>
      </c>
    </row>
    <row r="54" spans="1:12" x14ac:dyDescent="0.2">
      <c r="A54" s="70" t="s">
        <v>64</v>
      </c>
      <c r="B54" s="24">
        <v>45</v>
      </c>
      <c r="C54" s="43">
        <f>B54/B55</f>
        <v>1.8804847471792729E-2</v>
      </c>
      <c r="D54" s="24">
        <v>95</v>
      </c>
      <c r="E54" s="43">
        <f>D54/D55</f>
        <v>5.4131054131054131E-2</v>
      </c>
      <c r="F54" s="1">
        <v>0</v>
      </c>
      <c r="G54" s="43">
        <f>F54/F55</f>
        <v>0</v>
      </c>
      <c r="H54" s="21">
        <f>B54+D54+F54</f>
        <v>140</v>
      </c>
      <c r="I54" s="44">
        <f>H54/H55</f>
        <v>3.3349213911386372E-2</v>
      </c>
    </row>
    <row r="55" spans="1:12" ht="13.9" customHeight="1" thickBot="1" x14ac:dyDescent="0.25">
      <c r="A55" s="71" t="s">
        <v>6</v>
      </c>
      <c r="B55" s="72">
        <f t="shared" ref="B55:F55" si="8">SUM(B53:B54)</f>
        <v>2393</v>
      </c>
      <c r="C55" s="73">
        <f t="shared" si="8"/>
        <v>1</v>
      </c>
      <c r="D55" s="72">
        <f t="shared" si="8"/>
        <v>1755</v>
      </c>
      <c r="E55" s="73">
        <f t="shared" si="8"/>
        <v>1</v>
      </c>
      <c r="F55" s="72">
        <f t="shared" si="8"/>
        <v>50</v>
      </c>
      <c r="G55" s="73">
        <f t="shared" ref="G55" si="9">SUM(G53:G54)</f>
        <v>1</v>
      </c>
      <c r="H55" s="72">
        <f>B55+D55+F55</f>
        <v>4198</v>
      </c>
      <c r="I55" s="74">
        <f>SUM(I53:I54)</f>
        <v>1</v>
      </c>
    </row>
    <row r="56" spans="1:12" ht="15" customHeight="1" thickTop="1" x14ac:dyDescent="0.2"/>
    <row r="57" spans="1:12" ht="15" customHeight="1" x14ac:dyDescent="0.2">
      <c r="A57" s="79" t="s">
        <v>72</v>
      </c>
      <c r="B57" s="79"/>
      <c r="C57" s="79"/>
      <c r="D57" s="79"/>
      <c r="E57" s="79"/>
      <c r="F57" s="80"/>
      <c r="G57" s="79"/>
      <c r="H57" s="79"/>
      <c r="I57" s="79"/>
    </row>
    <row r="58" spans="1:12" ht="37.9" customHeight="1" x14ac:dyDescent="0.2">
      <c r="A58" s="99" t="s">
        <v>73</v>
      </c>
      <c r="B58" s="99"/>
      <c r="C58" s="99"/>
      <c r="D58" s="99"/>
      <c r="E58" s="99"/>
      <c r="F58" s="99"/>
      <c r="G58" s="99"/>
      <c r="H58" s="99"/>
      <c r="I58" s="99"/>
    </row>
    <row r="59" spans="1:12" ht="28.15" customHeight="1" x14ac:dyDescent="0.2">
      <c r="A59" s="100" t="s">
        <v>71</v>
      </c>
      <c r="B59" s="100"/>
      <c r="C59" s="100"/>
      <c r="D59" s="100"/>
      <c r="E59" s="100"/>
      <c r="F59" s="100"/>
      <c r="G59" s="100"/>
      <c r="H59" s="100"/>
      <c r="I59" s="100"/>
    </row>
    <row r="60" spans="1:12" ht="16.149999999999999" customHeight="1" x14ac:dyDescent="0.2">
      <c r="A60" s="91" t="s">
        <v>34</v>
      </c>
      <c r="B60" s="91"/>
      <c r="C60" s="91"/>
      <c r="D60" s="91"/>
      <c r="E60" s="91"/>
      <c r="F60" s="91"/>
      <c r="G60" s="91"/>
      <c r="H60" s="91"/>
      <c r="I60" s="91"/>
    </row>
    <row r="61" spans="1:12" x14ac:dyDescent="0.2">
      <c r="A61" s="39"/>
      <c r="B61" s="39"/>
      <c r="C61" s="39"/>
      <c r="D61" s="39"/>
      <c r="E61" s="39"/>
      <c r="F61" s="40"/>
      <c r="G61" s="39"/>
      <c r="H61" s="39"/>
      <c r="I61" s="39"/>
    </row>
    <row r="62" spans="1:12" ht="26.25" customHeight="1" x14ac:dyDescent="0.2">
      <c r="A62" s="139"/>
      <c r="B62" s="139"/>
      <c r="C62" s="139"/>
      <c r="D62" s="139"/>
      <c r="E62" s="139"/>
      <c r="F62" s="139"/>
      <c r="G62" s="139"/>
      <c r="H62" s="139"/>
      <c r="I62" s="139"/>
    </row>
    <row r="64" spans="1:12" x14ac:dyDescent="0.2">
      <c r="G64" s="101"/>
      <c r="H64" s="102"/>
      <c r="I64" s="102"/>
    </row>
    <row r="65" spans="7:9" x14ac:dyDescent="0.2">
      <c r="G65" s="102"/>
      <c r="H65" s="102"/>
      <c r="I65" s="102"/>
    </row>
  </sheetData>
  <mergeCells count="24">
    <mergeCell ref="A2:I2"/>
    <mergeCell ref="A3:I3"/>
    <mergeCell ref="B5:C5"/>
    <mergeCell ref="D5:E5"/>
    <mergeCell ref="F5:G5"/>
    <mergeCell ref="H5:I5"/>
    <mergeCell ref="B35:C35"/>
    <mergeCell ref="D35:E35"/>
    <mergeCell ref="F35:G35"/>
    <mergeCell ref="H35:I35"/>
    <mergeCell ref="B36:C36"/>
    <mergeCell ref="D36:E36"/>
    <mergeCell ref="F36:G36"/>
    <mergeCell ref="H36:I36"/>
    <mergeCell ref="A60:I60"/>
    <mergeCell ref="A62:I62"/>
    <mergeCell ref="G64:I64"/>
    <mergeCell ref="G65:I65"/>
    <mergeCell ref="B51:C51"/>
    <mergeCell ref="D51:E51"/>
    <mergeCell ref="F51:G51"/>
    <mergeCell ref="H51:I51"/>
    <mergeCell ref="A58:I58"/>
    <mergeCell ref="A59:I59"/>
  </mergeCells>
  <pageMargins left="0.7" right="0.7" top="0.75" bottom="0.75" header="0.3" footer="0.3"/>
  <pageSetup scale="86" orientation="portrait" r:id="rId1"/>
  <ignoredErrors>
    <ignoredError sqref="H38:I55 H23:H33 H12:H21 H8:H1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0"/>
  <sheetViews>
    <sheetView workbookViewId="0">
      <selection activeCell="A2" sqref="A2:I2"/>
    </sheetView>
  </sheetViews>
  <sheetFormatPr defaultRowHeight="12.75" x14ac:dyDescent="0.2"/>
  <cols>
    <col min="1" max="1" width="30" customWidth="1"/>
    <col min="2" max="3" width="7.5703125" customWidth="1"/>
    <col min="4" max="4" width="6.7109375" customWidth="1"/>
    <col min="5" max="5" width="7.5703125" bestFit="1" customWidth="1"/>
    <col min="6" max="6" width="6.7109375" style="2" customWidth="1"/>
    <col min="7" max="7" width="7.5703125" bestFit="1" customWidth="1"/>
    <col min="8" max="8" width="7.28515625" customWidth="1"/>
    <col min="9" max="9" width="8" customWidth="1"/>
  </cols>
  <sheetData>
    <row r="2" spans="1:9" ht="15.75" x14ac:dyDescent="0.25">
      <c r="A2" s="82" t="s">
        <v>33</v>
      </c>
      <c r="B2" s="82"/>
      <c r="C2" s="82"/>
      <c r="D2" s="82"/>
      <c r="E2" s="82"/>
      <c r="F2" s="82"/>
      <c r="G2" s="82"/>
      <c r="H2" s="82"/>
      <c r="I2" s="82"/>
    </row>
    <row r="3" spans="1:9" ht="15.75" x14ac:dyDescent="0.25">
      <c r="A3" s="82" t="s">
        <v>41</v>
      </c>
      <c r="B3" s="82"/>
      <c r="C3" s="82"/>
      <c r="D3" s="82"/>
      <c r="E3" s="82"/>
      <c r="F3" s="82"/>
      <c r="G3" s="82"/>
      <c r="H3" s="82"/>
      <c r="I3" s="82"/>
    </row>
    <row r="4" spans="1:9" ht="13.5" thickBot="1" x14ac:dyDescent="0.25"/>
    <row r="5" spans="1:9" ht="13.5" thickTop="1" x14ac:dyDescent="0.2">
      <c r="A5" s="3"/>
      <c r="B5" s="87" t="s">
        <v>0</v>
      </c>
      <c r="C5" s="92"/>
      <c r="D5" s="93" t="s">
        <v>42</v>
      </c>
      <c r="E5" s="92"/>
      <c r="F5" s="87" t="s">
        <v>2</v>
      </c>
      <c r="G5" s="92"/>
      <c r="H5" s="87" t="s">
        <v>35</v>
      </c>
      <c r="I5" s="88"/>
    </row>
    <row r="6" spans="1:9" x14ac:dyDescent="0.2">
      <c r="A6" s="4"/>
      <c r="B6" s="5" t="s">
        <v>66</v>
      </c>
      <c r="C6" s="6" t="s">
        <v>1</v>
      </c>
      <c r="D6" s="5" t="s">
        <v>66</v>
      </c>
      <c r="E6" s="6" t="s">
        <v>1</v>
      </c>
      <c r="F6" s="7" t="s">
        <v>66</v>
      </c>
      <c r="G6" s="6" t="s">
        <v>1</v>
      </c>
      <c r="H6" s="5" t="s">
        <v>66</v>
      </c>
      <c r="I6" s="8" t="s">
        <v>1</v>
      </c>
    </row>
    <row r="7" spans="1:9" x14ac:dyDescent="0.2">
      <c r="A7" s="9" t="s">
        <v>3</v>
      </c>
      <c r="B7" s="10"/>
      <c r="C7" s="10"/>
      <c r="D7" s="10"/>
      <c r="E7" s="10"/>
      <c r="F7" s="11"/>
      <c r="G7" s="10"/>
      <c r="H7" s="10"/>
      <c r="I7" s="12"/>
    </row>
    <row r="8" spans="1:9" x14ac:dyDescent="0.2">
      <c r="A8" s="32" t="s">
        <v>4</v>
      </c>
      <c r="B8" s="21">
        <v>1255</v>
      </c>
      <c r="C8" s="16">
        <f>B8/B10</f>
        <v>0.43835137967167309</v>
      </c>
      <c r="D8" s="21">
        <v>868</v>
      </c>
      <c r="E8" s="16">
        <f>D8/D10</f>
        <v>0.43816254416961131</v>
      </c>
      <c r="F8" s="22">
        <v>5</v>
      </c>
      <c r="G8" s="16">
        <f>F8/F10</f>
        <v>0.45454545454545453</v>
      </c>
      <c r="H8" s="21">
        <f>B8+D8+F8</f>
        <v>2128</v>
      </c>
      <c r="I8" s="23">
        <f>H8/H10</f>
        <v>0.43831101956745622</v>
      </c>
    </row>
    <row r="9" spans="1:9" x14ac:dyDescent="0.2">
      <c r="A9" s="33" t="s">
        <v>5</v>
      </c>
      <c r="B9" s="24">
        <v>1608</v>
      </c>
      <c r="C9" s="17">
        <f>B9/B10</f>
        <v>0.56164862032832696</v>
      </c>
      <c r="D9" s="24">
        <v>1113</v>
      </c>
      <c r="E9" s="17">
        <f>D9/D10</f>
        <v>0.56183745583038869</v>
      </c>
      <c r="F9" s="1">
        <v>6</v>
      </c>
      <c r="G9" s="17">
        <f>F9/F10</f>
        <v>0.54545454545454541</v>
      </c>
      <c r="H9" s="24">
        <f>B9+D9+F9</f>
        <v>2727</v>
      </c>
      <c r="I9" s="25">
        <f>H9/H10</f>
        <v>0.56168898043254378</v>
      </c>
    </row>
    <row r="10" spans="1:9" x14ac:dyDescent="0.2">
      <c r="A10" s="34" t="s">
        <v>6</v>
      </c>
      <c r="B10" s="26">
        <f t="shared" ref="B10:G10" si="0">SUM(B8:B9)</f>
        <v>2863</v>
      </c>
      <c r="C10" s="18">
        <f t="shared" si="0"/>
        <v>1</v>
      </c>
      <c r="D10" s="26">
        <v>1981</v>
      </c>
      <c r="E10" s="18">
        <f t="shared" si="0"/>
        <v>1</v>
      </c>
      <c r="F10" s="27">
        <f t="shared" si="0"/>
        <v>11</v>
      </c>
      <c r="G10" s="18">
        <f t="shared" si="0"/>
        <v>1</v>
      </c>
      <c r="H10" s="26">
        <f>B10+D10+F10</f>
        <v>4855</v>
      </c>
      <c r="I10" s="28">
        <f>SUM(I8:I9)</f>
        <v>1</v>
      </c>
    </row>
    <row r="11" spans="1:9" x14ac:dyDescent="0.2">
      <c r="A11" s="9" t="s">
        <v>7</v>
      </c>
      <c r="B11" s="19"/>
      <c r="C11" s="19"/>
      <c r="D11" s="19"/>
      <c r="E11" s="19"/>
      <c r="F11" s="19"/>
      <c r="G11" s="19"/>
      <c r="H11" s="19"/>
      <c r="I11" s="29"/>
    </row>
    <row r="12" spans="1:9" x14ac:dyDescent="0.2">
      <c r="A12" s="32" t="s">
        <v>8</v>
      </c>
      <c r="B12" s="22">
        <v>31</v>
      </c>
      <c r="C12" s="16">
        <f>B12/B19</f>
        <v>1.0827803003842123E-2</v>
      </c>
      <c r="D12" s="22">
        <v>275</v>
      </c>
      <c r="E12" s="16">
        <f>D12/D19</f>
        <v>0.13881877839475013</v>
      </c>
      <c r="F12" s="22">
        <v>1</v>
      </c>
      <c r="G12" s="16">
        <f>F12/F19</f>
        <v>9.0909090909090912E-2</v>
      </c>
      <c r="H12" s="21">
        <f>B12+D12+F12</f>
        <v>307</v>
      </c>
      <c r="I12" s="23">
        <f>H12/H19</f>
        <v>6.323377960865087E-2</v>
      </c>
    </row>
    <row r="13" spans="1:9" x14ac:dyDescent="0.2">
      <c r="A13" s="33" t="s">
        <v>9</v>
      </c>
      <c r="B13" s="1">
        <v>329</v>
      </c>
      <c r="C13" s="17">
        <f>B13/B19</f>
        <v>0.11491442542787286</v>
      </c>
      <c r="D13" s="1">
        <v>154</v>
      </c>
      <c r="E13" s="17">
        <f>D13/D19</f>
        <v>7.7738515901060068E-2</v>
      </c>
      <c r="F13" s="1">
        <v>2</v>
      </c>
      <c r="G13" s="17">
        <f>F13/F19</f>
        <v>0.18181818181818182</v>
      </c>
      <c r="H13" s="24">
        <f t="shared" ref="H13:H18" si="1">B13+D13+F13</f>
        <v>485</v>
      </c>
      <c r="I13" s="25">
        <f>H13/H19</f>
        <v>9.9897013388259528E-2</v>
      </c>
    </row>
    <row r="14" spans="1:9" x14ac:dyDescent="0.2">
      <c r="A14" s="33" t="s">
        <v>45</v>
      </c>
      <c r="B14" s="1">
        <v>17</v>
      </c>
      <c r="C14" s="17">
        <f>B14/B19</f>
        <v>5.9378274537198739E-3</v>
      </c>
      <c r="D14" s="1">
        <v>6</v>
      </c>
      <c r="E14" s="17">
        <f>D14/D19</f>
        <v>3.0287733467945482E-3</v>
      </c>
      <c r="F14" s="1">
        <v>0</v>
      </c>
      <c r="G14" s="17">
        <f>F14/F19</f>
        <v>0</v>
      </c>
      <c r="H14" s="24">
        <f t="shared" si="1"/>
        <v>23</v>
      </c>
      <c r="I14" s="25">
        <f>H14/H19</f>
        <v>4.7373841400617919E-3</v>
      </c>
    </row>
    <row r="15" spans="1:9" x14ac:dyDescent="0.2">
      <c r="A15" s="33" t="s">
        <v>10</v>
      </c>
      <c r="B15" s="1">
        <v>92</v>
      </c>
      <c r="C15" s="17">
        <f>B15/B19</f>
        <v>3.2134125043660498E-2</v>
      </c>
      <c r="D15" s="1">
        <v>42</v>
      </c>
      <c r="E15" s="17">
        <f>D15/D19</f>
        <v>2.1201413427561839E-2</v>
      </c>
      <c r="F15" s="1">
        <v>0</v>
      </c>
      <c r="G15" s="17">
        <f>F15/F19</f>
        <v>0</v>
      </c>
      <c r="H15" s="24">
        <f t="shared" si="1"/>
        <v>134</v>
      </c>
      <c r="I15" s="25">
        <f>H15/H19</f>
        <v>2.7600411946446961E-2</v>
      </c>
    </row>
    <row r="16" spans="1:9" x14ac:dyDescent="0.2">
      <c r="A16" s="33" t="s">
        <v>11</v>
      </c>
      <c r="B16" s="1">
        <v>81</v>
      </c>
      <c r="C16" s="17">
        <f>B16/B19</f>
        <v>2.829200139713587E-2</v>
      </c>
      <c r="D16" s="1">
        <v>27</v>
      </c>
      <c r="E16" s="17">
        <f>D16/D19</f>
        <v>1.3629480060575468E-2</v>
      </c>
      <c r="F16" s="1">
        <v>0</v>
      </c>
      <c r="G16" s="17">
        <f>F16/F19</f>
        <v>0</v>
      </c>
      <c r="H16" s="24">
        <f t="shared" si="1"/>
        <v>108</v>
      </c>
      <c r="I16" s="25">
        <f>H16/H19</f>
        <v>2.2245108135942326E-2</v>
      </c>
    </row>
    <row r="17" spans="1:10" x14ac:dyDescent="0.2">
      <c r="A17" s="33" t="s">
        <v>12</v>
      </c>
      <c r="B17" s="24">
        <v>2150</v>
      </c>
      <c r="C17" s="17">
        <f>B17/B19</f>
        <v>0.75096053091163117</v>
      </c>
      <c r="D17" s="24">
        <v>1391</v>
      </c>
      <c r="E17" s="17">
        <f>D17/D19</f>
        <v>0.7021706208985361</v>
      </c>
      <c r="F17" s="1">
        <v>8</v>
      </c>
      <c r="G17" s="17">
        <f>F17/F19</f>
        <v>0.72727272727272729</v>
      </c>
      <c r="H17" s="24">
        <f t="shared" si="1"/>
        <v>3549</v>
      </c>
      <c r="I17" s="25">
        <f>H17/H19</f>
        <v>0.7309989701338826</v>
      </c>
    </row>
    <row r="18" spans="1:10" x14ac:dyDescent="0.2">
      <c r="A18" s="33" t="s">
        <v>13</v>
      </c>
      <c r="B18" s="1">
        <v>163</v>
      </c>
      <c r="C18" s="17">
        <f>B18/B19</f>
        <v>5.6933286762137617E-2</v>
      </c>
      <c r="D18" s="1">
        <v>86</v>
      </c>
      <c r="E18" s="17">
        <f>D18/D19</f>
        <v>4.3412417970721859E-2</v>
      </c>
      <c r="F18" s="1">
        <v>0</v>
      </c>
      <c r="G18" s="17">
        <f>F18/F19</f>
        <v>0</v>
      </c>
      <c r="H18" s="24">
        <f t="shared" si="1"/>
        <v>249</v>
      </c>
      <c r="I18" s="25">
        <f>H18/H19</f>
        <v>5.1287332646755925E-2</v>
      </c>
    </row>
    <row r="19" spans="1:10" x14ac:dyDescent="0.2">
      <c r="A19" s="34" t="s">
        <v>6</v>
      </c>
      <c r="B19" s="26">
        <f t="shared" ref="B19:I19" si="2">SUM(B12:B18)</f>
        <v>2863</v>
      </c>
      <c r="C19" s="18">
        <f t="shared" si="2"/>
        <v>1</v>
      </c>
      <c r="D19" s="26">
        <f t="shared" si="2"/>
        <v>1981</v>
      </c>
      <c r="E19" s="18">
        <f t="shared" si="2"/>
        <v>1</v>
      </c>
      <c r="F19" s="27">
        <f t="shared" si="2"/>
        <v>11</v>
      </c>
      <c r="G19" s="18">
        <f t="shared" si="2"/>
        <v>1</v>
      </c>
      <c r="H19" s="26">
        <f t="shared" si="2"/>
        <v>4855</v>
      </c>
      <c r="I19" s="28">
        <f t="shared" si="2"/>
        <v>1</v>
      </c>
    </row>
    <row r="20" spans="1:10" x14ac:dyDescent="0.2">
      <c r="A20" s="9" t="s">
        <v>14</v>
      </c>
      <c r="B20" s="19"/>
      <c r="C20" s="19"/>
      <c r="D20" s="19"/>
      <c r="E20" s="19"/>
      <c r="F20" s="19"/>
      <c r="G20" s="19"/>
      <c r="H20" s="19"/>
      <c r="I20" s="29"/>
    </row>
    <row r="21" spans="1:10" x14ac:dyDescent="0.2">
      <c r="A21" s="32" t="s">
        <v>15</v>
      </c>
      <c r="B21" s="22">
        <v>16</v>
      </c>
      <c r="C21" s="16">
        <f t="shared" ref="C21:C30" si="3">B21/$B$31</f>
        <v>5.588543485853999E-3</v>
      </c>
      <c r="D21" s="22">
        <v>0</v>
      </c>
      <c r="E21" s="16">
        <f>D21/D31</f>
        <v>0</v>
      </c>
      <c r="F21" s="22">
        <v>0</v>
      </c>
      <c r="G21" s="16">
        <f>F21/F31</f>
        <v>0</v>
      </c>
      <c r="H21" s="22">
        <f>B21+D21+F21</f>
        <v>16</v>
      </c>
      <c r="I21" s="23">
        <f>H21/H31</f>
        <v>3.2955715756951597E-3</v>
      </c>
    </row>
    <row r="22" spans="1:10" x14ac:dyDescent="0.2">
      <c r="A22" s="33" t="s">
        <v>16</v>
      </c>
      <c r="B22" s="1">
        <v>488</v>
      </c>
      <c r="C22" s="16">
        <f t="shared" si="3"/>
        <v>0.17045057631854699</v>
      </c>
      <c r="D22" s="1">
        <v>0</v>
      </c>
      <c r="E22" s="17">
        <f>D22/D31</f>
        <v>0</v>
      </c>
      <c r="F22" s="1">
        <v>0</v>
      </c>
      <c r="G22" s="17">
        <f>F22/F31</f>
        <v>0</v>
      </c>
      <c r="H22" s="1">
        <f>B22+D22+F22</f>
        <v>488</v>
      </c>
      <c r="I22" s="25">
        <f>H22/H31</f>
        <v>0.10051493305870236</v>
      </c>
    </row>
    <row r="23" spans="1:10" x14ac:dyDescent="0.2">
      <c r="A23" s="33" t="s">
        <v>17</v>
      </c>
      <c r="B23" s="1">
        <v>535</v>
      </c>
      <c r="C23" s="16">
        <f t="shared" si="3"/>
        <v>0.1868669228082431</v>
      </c>
      <c r="D23" s="1">
        <v>21</v>
      </c>
      <c r="E23" s="17">
        <f>D23/D31</f>
        <v>1.0600706713780919E-2</v>
      </c>
      <c r="F23" s="1">
        <v>0</v>
      </c>
      <c r="G23" s="17">
        <f>F23/F31</f>
        <v>0</v>
      </c>
      <c r="H23" s="22">
        <f t="shared" ref="H23:H31" si="4">B23+D23+F23</f>
        <v>556</v>
      </c>
      <c r="I23" s="25">
        <f>H23/H31</f>
        <v>0.1145211122554068</v>
      </c>
    </row>
    <row r="24" spans="1:10" x14ac:dyDescent="0.2">
      <c r="A24" s="33" t="s">
        <v>18</v>
      </c>
      <c r="B24" s="1">
        <v>529</v>
      </c>
      <c r="C24" s="16">
        <f t="shared" si="3"/>
        <v>0.18477121900104784</v>
      </c>
      <c r="D24" s="1">
        <v>478</v>
      </c>
      <c r="E24" s="17">
        <f>D24/D31</f>
        <v>0.24129227662796568</v>
      </c>
      <c r="F24" s="1">
        <v>0</v>
      </c>
      <c r="G24" s="17">
        <f>F24/F31</f>
        <v>0</v>
      </c>
      <c r="H24" s="22">
        <f t="shared" si="4"/>
        <v>1007</v>
      </c>
      <c r="I24" s="25">
        <f>H24/H31</f>
        <v>0.20741503604531411</v>
      </c>
    </row>
    <row r="25" spans="1:10" x14ac:dyDescent="0.2">
      <c r="A25" s="33" t="s">
        <v>19</v>
      </c>
      <c r="B25" s="1">
        <v>454</v>
      </c>
      <c r="C25" s="16">
        <f t="shared" si="3"/>
        <v>0.15857492141110724</v>
      </c>
      <c r="D25" s="1">
        <v>542</v>
      </c>
      <c r="E25" s="17">
        <f>D25/D31</f>
        <v>0.2735991923271075</v>
      </c>
      <c r="F25" s="1">
        <v>0</v>
      </c>
      <c r="G25" s="17">
        <f>F25/F31</f>
        <v>0</v>
      </c>
      <c r="H25" s="22">
        <f t="shared" si="4"/>
        <v>996</v>
      </c>
      <c r="I25" s="25">
        <f>H25/H31</f>
        <v>0.2051493305870237</v>
      </c>
    </row>
    <row r="26" spans="1:10" x14ac:dyDescent="0.2">
      <c r="A26" s="33" t="s">
        <v>20</v>
      </c>
      <c r="B26" s="1">
        <v>271</v>
      </c>
      <c r="C26" s="16">
        <f t="shared" si="3"/>
        <v>9.4655955291652119E-2</v>
      </c>
      <c r="D26" s="1">
        <v>275</v>
      </c>
      <c r="E26" s="17">
        <f>D26/D31</f>
        <v>0.13881877839475013</v>
      </c>
      <c r="F26" s="1">
        <v>1</v>
      </c>
      <c r="G26" s="17">
        <f>F26/F31</f>
        <v>9.0909090909090912E-2</v>
      </c>
      <c r="H26" s="22">
        <f t="shared" si="4"/>
        <v>547</v>
      </c>
      <c r="I26" s="25">
        <f>H26/H31</f>
        <v>0.11266735324407827</v>
      </c>
    </row>
    <row r="27" spans="1:10" x14ac:dyDescent="0.2">
      <c r="A27" s="33" t="s">
        <v>21</v>
      </c>
      <c r="B27" s="1">
        <v>200</v>
      </c>
      <c r="C27" s="16">
        <f t="shared" si="3"/>
        <v>6.9856793573174994E-2</v>
      </c>
      <c r="D27" s="1">
        <v>241</v>
      </c>
      <c r="E27" s="17">
        <f>D27/D31</f>
        <v>0.12165572942958101</v>
      </c>
      <c r="F27" s="1">
        <v>1</v>
      </c>
      <c r="G27" s="17">
        <f>F27/F31</f>
        <v>9.0909090909090912E-2</v>
      </c>
      <c r="H27" s="22">
        <f t="shared" si="4"/>
        <v>442</v>
      </c>
      <c r="I27" s="25">
        <f>H27/H31</f>
        <v>9.1040164778578792E-2</v>
      </c>
    </row>
    <row r="28" spans="1:10" x14ac:dyDescent="0.2">
      <c r="A28" s="33" t="s">
        <v>22</v>
      </c>
      <c r="B28" s="1">
        <v>271</v>
      </c>
      <c r="C28" s="16">
        <f t="shared" si="3"/>
        <v>9.4655955291652119E-2</v>
      </c>
      <c r="D28" s="1">
        <v>259</v>
      </c>
      <c r="E28" s="17">
        <f>D28/D31</f>
        <v>0.13074204946996468</v>
      </c>
      <c r="F28" s="1">
        <v>1</v>
      </c>
      <c r="G28" s="17">
        <f>F28/F31</f>
        <v>9.0909090909090912E-2</v>
      </c>
      <c r="H28" s="22">
        <f t="shared" si="4"/>
        <v>531</v>
      </c>
      <c r="I28" s="25">
        <f>H28/H31</f>
        <v>0.10937178166838311</v>
      </c>
    </row>
    <row r="29" spans="1:10" x14ac:dyDescent="0.2">
      <c r="A29" s="33" t="s">
        <v>23</v>
      </c>
      <c r="B29" s="1">
        <v>94</v>
      </c>
      <c r="C29" s="16">
        <f t="shared" si="3"/>
        <v>3.2832692979392245E-2</v>
      </c>
      <c r="D29" s="1">
        <v>150</v>
      </c>
      <c r="E29" s="17">
        <f>D29/D31</f>
        <v>7.5719333669863706E-2</v>
      </c>
      <c r="F29" s="1">
        <v>7</v>
      </c>
      <c r="G29" s="17">
        <f>F29/F31</f>
        <v>0.63636363636363635</v>
      </c>
      <c r="H29" s="22">
        <f t="shared" si="4"/>
        <v>251</v>
      </c>
      <c r="I29" s="25">
        <f>H29/H31</f>
        <v>5.1699279093717819E-2</v>
      </c>
    </row>
    <row r="30" spans="1:10" x14ac:dyDescent="0.2">
      <c r="A30" s="33" t="s">
        <v>24</v>
      </c>
      <c r="B30" s="1">
        <v>5</v>
      </c>
      <c r="C30" s="16">
        <f t="shared" si="3"/>
        <v>1.7464198393293748E-3</v>
      </c>
      <c r="D30" s="1">
        <v>15</v>
      </c>
      <c r="E30" s="17">
        <f>D30/D31</f>
        <v>7.5719333669863704E-3</v>
      </c>
      <c r="F30" s="1">
        <v>1</v>
      </c>
      <c r="G30" s="17">
        <f>F30/F31</f>
        <v>9.0909090909090912E-2</v>
      </c>
      <c r="H30" s="22">
        <f t="shared" si="4"/>
        <v>21</v>
      </c>
      <c r="I30" s="25">
        <f>H30/H31</f>
        <v>4.3254376930998966E-3</v>
      </c>
    </row>
    <row r="31" spans="1:10" x14ac:dyDescent="0.2">
      <c r="A31" s="34" t="s">
        <v>6</v>
      </c>
      <c r="B31" s="26">
        <f t="shared" ref="B31:G31" si="5">SUM(B21:B30)</f>
        <v>2863</v>
      </c>
      <c r="C31" s="38">
        <f t="shared" si="5"/>
        <v>1.0000000000000002</v>
      </c>
      <c r="D31" s="26">
        <f>SUM(D21:D30)</f>
        <v>1981</v>
      </c>
      <c r="E31" s="38">
        <f t="shared" si="5"/>
        <v>1</v>
      </c>
      <c r="F31" s="26">
        <f t="shared" si="5"/>
        <v>11</v>
      </c>
      <c r="G31" s="18">
        <f t="shared" si="5"/>
        <v>1</v>
      </c>
      <c r="H31" s="21">
        <f t="shared" si="4"/>
        <v>4855</v>
      </c>
      <c r="I31" s="28">
        <f>SUM(I21:I30)</f>
        <v>1</v>
      </c>
      <c r="J31" s="20"/>
    </row>
    <row r="32" spans="1:10" x14ac:dyDescent="0.2">
      <c r="A32" s="9" t="s">
        <v>25</v>
      </c>
      <c r="B32" s="10"/>
      <c r="C32" s="10"/>
      <c r="D32" s="10"/>
      <c r="E32" s="10"/>
      <c r="F32" s="11"/>
      <c r="G32" s="10"/>
      <c r="H32" s="10"/>
      <c r="I32" s="12"/>
    </row>
    <row r="33" spans="1:9" x14ac:dyDescent="0.2">
      <c r="A33" s="32" t="s">
        <v>26</v>
      </c>
      <c r="B33" s="85">
        <v>27.664000000000001</v>
      </c>
      <c r="C33" s="86"/>
      <c r="D33" s="85">
        <v>32.926099999999998</v>
      </c>
      <c r="E33" s="86"/>
      <c r="F33" s="85">
        <v>53.449800000000003</v>
      </c>
      <c r="G33" s="86"/>
      <c r="H33" s="85">
        <v>29.871500000000001</v>
      </c>
      <c r="I33" s="89"/>
    </row>
    <row r="34" spans="1:9" x14ac:dyDescent="0.2">
      <c r="A34" s="35" t="s">
        <v>27</v>
      </c>
      <c r="B34" s="83">
        <v>9.3851099999999992</v>
      </c>
      <c r="C34" s="84"/>
      <c r="D34" s="83">
        <v>10.18802</v>
      </c>
      <c r="E34" s="84"/>
      <c r="F34" s="83">
        <v>12.20509</v>
      </c>
      <c r="G34" s="84"/>
      <c r="H34" s="83">
        <v>10.124890000000001</v>
      </c>
      <c r="I34" s="90"/>
    </row>
    <row r="35" spans="1:9" x14ac:dyDescent="0.2">
      <c r="A35" s="9" t="s">
        <v>39</v>
      </c>
      <c r="B35" s="10"/>
      <c r="C35" s="10"/>
      <c r="D35" s="10"/>
      <c r="E35" s="10"/>
      <c r="F35" s="11"/>
      <c r="G35" s="10"/>
      <c r="H35" s="10"/>
      <c r="I35" s="12"/>
    </row>
    <row r="36" spans="1:9" x14ac:dyDescent="0.2">
      <c r="A36" s="33" t="s">
        <v>36</v>
      </c>
      <c r="B36" s="1">
        <v>2577</v>
      </c>
      <c r="C36" s="17">
        <f>B36/B39</f>
        <v>0.90010478519035975</v>
      </c>
      <c r="D36" s="1">
        <v>1518</v>
      </c>
      <c r="E36" s="17">
        <f>D36/D39</f>
        <v>0.76627965673902065</v>
      </c>
      <c r="F36" s="1">
        <v>10</v>
      </c>
      <c r="G36" s="17">
        <f>F36/F39</f>
        <v>0.90909090909090906</v>
      </c>
      <c r="H36" s="24">
        <f>B36+D36+F36</f>
        <v>4105</v>
      </c>
      <c r="I36" s="25">
        <f>H36/H39</f>
        <v>0.84552008238928944</v>
      </c>
    </row>
    <row r="37" spans="1:9" x14ac:dyDescent="0.2">
      <c r="A37" s="33" t="s">
        <v>37</v>
      </c>
      <c r="B37" s="24">
        <v>25</v>
      </c>
      <c r="C37" s="17">
        <f>B37/B39</f>
        <v>8.7320991966468742E-3</v>
      </c>
      <c r="D37" s="24">
        <v>252</v>
      </c>
      <c r="E37" s="17">
        <f>D37/D39</f>
        <v>0.12720848056537101</v>
      </c>
      <c r="F37" s="1">
        <v>1</v>
      </c>
      <c r="G37" s="17">
        <f>F37/F39</f>
        <v>9.0909090909090912E-2</v>
      </c>
      <c r="H37" s="24">
        <f>B37+D37+F37</f>
        <v>278</v>
      </c>
      <c r="I37" s="25">
        <f>H37/H39</f>
        <v>5.7260556127703401E-2</v>
      </c>
    </row>
    <row r="38" spans="1:9" x14ac:dyDescent="0.2">
      <c r="A38" s="33" t="s">
        <v>38</v>
      </c>
      <c r="B38" s="1">
        <v>261</v>
      </c>
      <c r="C38" s="17">
        <f>B38/B39</f>
        <v>9.1163115612993367E-2</v>
      </c>
      <c r="D38" s="1">
        <v>211</v>
      </c>
      <c r="E38" s="17">
        <f>D38/D39</f>
        <v>0.10651186269560828</v>
      </c>
      <c r="F38" s="1">
        <v>0</v>
      </c>
      <c r="G38" s="17">
        <f>F38/F39</f>
        <v>0</v>
      </c>
      <c r="H38" s="24">
        <f>B38+D38+F38</f>
        <v>472</v>
      </c>
      <c r="I38" s="25">
        <f>H38/H39</f>
        <v>9.7219361483007208E-2</v>
      </c>
    </row>
    <row r="39" spans="1:9" x14ac:dyDescent="0.2">
      <c r="A39" s="34" t="s">
        <v>6</v>
      </c>
      <c r="B39" s="26">
        <f t="shared" ref="B39:I39" si="6">SUM(B36:B38)</f>
        <v>2863</v>
      </c>
      <c r="C39" s="18">
        <f t="shared" si="6"/>
        <v>1</v>
      </c>
      <c r="D39" s="26">
        <f t="shared" si="6"/>
        <v>1981</v>
      </c>
      <c r="E39" s="18">
        <f t="shared" si="6"/>
        <v>1</v>
      </c>
      <c r="F39" s="27">
        <f t="shared" si="6"/>
        <v>11</v>
      </c>
      <c r="G39" s="18">
        <f t="shared" si="6"/>
        <v>1</v>
      </c>
      <c r="H39" s="26">
        <f t="shared" si="6"/>
        <v>4855</v>
      </c>
      <c r="I39" s="28">
        <f t="shared" si="6"/>
        <v>1</v>
      </c>
    </row>
    <row r="40" spans="1:9" x14ac:dyDescent="0.2">
      <c r="A40" s="9" t="s">
        <v>28</v>
      </c>
      <c r="B40" s="10"/>
      <c r="C40" s="10"/>
      <c r="D40" s="10"/>
      <c r="E40" s="10"/>
      <c r="F40" s="11"/>
      <c r="G40" s="10"/>
      <c r="H40" s="10"/>
      <c r="I40" s="12"/>
    </row>
    <row r="41" spans="1:9" x14ac:dyDescent="0.2">
      <c r="A41" s="32" t="s">
        <v>29</v>
      </c>
      <c r="B41" s="21">
        <v>1692</v>
      </c>
      <c r="C41" s="30">
        <f>B41/B43</f>
        <v>0.59098847362906037</v>
      </c>
      <c r="D41" s="22">
        <v>508</v>
      </c>
      <c r="E41" s="30">
        <f>D41/D43</f>
        <v>0.25643614336193843</v>
      </c>
      <c r="F41" s="22">
        <v>0</v>
      </c>
      <c r="G41" s="30">
        <f>F41/F43</f>
        <v>0</v>
      </c>
      <c r="H41" s="21">
        <f>B41+D41+F41</f>
        <v>2200</v>
      </c>
      <c r="I41" s="23">
        <f>H41/H43</f>
        <v>0.45314109165808447</v>
      </c>
    </row>
    <row r="42" spans="1:9" x14ac:dyDescent="0.2">
      <c r="A42" s="33" t="s">
        <v>30</v>
      </c>
      <c r="B42" s="24">
        <v>1171</v>
      </c>
      <c r="C42" s="17">
        <f>B42/B43</f>
        <v>0.40901152637093957</v>
      </c>
      <c r="D42" s="24">
        <v>1473</v>
      </c>
      <c r="E42" s="17">
        <f>D42/D43</f>
        <v>0.74356385663806157</v>
      </c>
      <c r="F42" s="1">
        <v>11</v>
      </c>
      <c r="G42" s="17">
        <f>F42/F43</f>
        <v>1</v>
      </c>
      <c r="H42" s="21">
        <f>B42+D42+F42</f>
        <v>2655</v>
      </c>
      <c r="I42" s="25">
        <f>H42/H43</f>
        <v>0.54685890834191553</v>
      </c>
    </row>
    <row r="43" spans="1:9" x14ac:dyDescent="0.2">
      <c r="A43" s="34" t="s">
        <v>6</v>
      </c>
      <c r="B43" s="26">
        <f t="shared" ref="B43:G43" si="7">SUM(B41:B42)</f>
        <v>2863</v>
      </c>
      <c r="C43" s="31">
        <f t="shared" si="7"/>
        <v>1</v>
      </c>
      <c r="D43" s="26">
        <f t="shared" si="7"/>
        <v>1981</v>
      </c>
      <c r="E43" s="31">
        <f t="shared" si="7"/>
        <v>1</v>
      </c>
      <c r="F43" s="26">
        <f t="shared" si="7"/>
        <v>11</v>
      </c>
      <c r="G43" s="31">
        <f t="shared" si="7"/>
        <v>1</v>
      </c>
      <c r="H43" s="21">
        <f>B43+D43+F43</f>
        <v>4855</v>
      </c>
      <c r="I43" s="28">
        <f>SUM(I41:I42)</f>
        <v>1</v>
      </c>
    </row>
    <row r="44" spans="1:9" x14ac:dyDescent="0.2">
      <c r="A44" s="36" t="s">
        <v>32</v>
      </c>
      <c r="B44" s="13"/>
      <c r="C44" s="13"/>
      <c r="D44" s="13"/>
      <c r="E44" s="13"/>
      <c r="F44" s="14"/>
      <c r="G44" s="13"/>
      <c r="H44" s="13"/>
      <c r="I44" s="15"/>
    </row>
    <row r="45" spans="1:9" ht="13.5" thickBot="1" x14ac:dyDescent="0.25">
      <c r="A45" s="37" t="s">
        <v>31</v>
      </c>
      <c r="B45" s="96">
        <v>2106.73</v>
      </c>
      <c r="C45" s="97"/>
      <c r="D45" s="94">
        <v>1119.33</v>
      </c>
      <c r="E45" s="98"/>
      <c r="F45" s="96">
        <v>3.42</v>
      </c>
      <c r="G45" s="97"/>
      <c r="H45" s="94">
        <v>3229.48</v>
      </c>
      <c r="I45" s="95"/>
    </row>
    <row r="46" spans="1:9" ht="15" customHeight="1" thickTop="1" x14ac:dyDescent="0.2"/>
    <row r="47" spans="1:9" ht="15" customHeight="1" x14ac:dyDescent="0.2">
      <c r="A47" s="79" t="s">
        <v>72</v>
      </c>
      <c r="B47" s="79"/>
      <c r="C47" s="79"/>
      <c r="D47" s="79"/>
      <c r="E47" s="79"/>
      <c r="F47" s="80"/>
      <c r="G47" s="79"/>
      <c r="H47" s="79"/>
      <c r="I47" s="79"/>
    </row>
    <row r="48" spans="1:9" ht="37.9" customHeight="1" x14ac:dyDescent="0.2">
      <c r="A48" s="99" t="s">
        <v>73</v>
      </c>
      <c r="B48" s="99"/>
      <c r="C48" s="99"/>
      <c r="D48" s="99"/>
      <c r="E48" s="99"/>
      <c r="F48" s="99"/>
      <c r="G48" s="99"/>
      <c r="H48" s="99"/>
      <c r="I48" s="99"/>
    </row>
    <row r="49" spans="1:9" ht="28.15" customHeight="1" x14ac:dyDescent="0.2">
      <c r="A49" s="100" t="s">
        <v>71</v>
      </c>
      <c r="B49" s="100"/>
      <c r="C49" s="100"/>
      <c r="D49" s="100"/>
      <c r="E49" s="100"/>
      <c r="F49" s="100"/>
      <c r="G49" s="100"/>
      <c r="H49" s="100"/>
      <c r="I49" s="100"/>
    </row>
    <row r="50" spans="1:9" ht="16.149999999999999" customHeight="1" x14ac:dyDescent="0.2">
      <c r="A50" s="91" t="s">
        <v>34</v>
      </c>
      <c r="B50" s="91"/>
      <c r="C50" s="91"/>
      <c r="D50" s="91"/>
      <c r="E50" s="91"/>
      <c r="F50" s="91"/>
      <c r="G50" s="91"/>
      <c r="H50" s="91"/>
      <c r="I50" s="91"/>
    </row>
  </sheetData>
  <mergeCells count="21">
    <mergeCell ref="A2:I2"/>
    <mergeCell ref="A3:I3"/>
    <mergeCell ref="B5:C5"/>
    <mergeCell ref="D5:E5"/>
    <mergeCell ref="F5:G5"/>
    <mergeCell ref="H5:I5"/>
    <mergeCell ref="B33:C33"/>
    <mergeCell ref="D33:E33"/>
    <mergeCell ref="F33:G33"/>
    <mergeCell ref="H33:I33"/>
    <mergeCell ref="B34:C34"/>
    <mergeCell ref="D34:E34"/>
    <mergeCell ref="F34:G34"/>
    <mergeCell ref="H34:I34"/>
    <mergeCell ref="A50:I50"/>
    <mergeCell ref="B45:C45"/>
    <mergeCell ref="D45:E45"/>
    <mergeCell ref="F45:G45"/>
    <mergeCell ref="H45:I45"/>
    <mergeCell ref="A48:I48"/>
    <mergeCell ref="A49:I49"/>
  </mergeCells>
  <phoneticPr fontId="4" type="noConversion"/>
  <printOptions horizontalCentered="1"/>
  <pageMargins left="0.7" right="0.7" top="0.75" bottom="0.75" header="0.3" footer="0.3"/>
  <pageSetup orientation="portrait" r:id="rId1"/>
  <headerFooter>
    <oddFooter>&amp;R&amp;"Arial,Italic"&amp;8Office of Institutional Research</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3"/>
  <sheetViews>
    <sheetView workbookViewId="0">
      <selection activeCell="A2" sqref="A2:I2"/>
    </sheetView>
  </sheetViews>
  <sheetFormatPr defaultRowHeight="12.75" x14ac:dyDescent="0.2"/>
  <cols>
    <col min="1" max="1" width="31.28515625" customWidth="1"/>
    <col min="2" max="3" width="7.5703125" customWidth="1"/>
    <col min="4" max="4" width="6.7109375" customWidth="1"/>
    <col min="5" max="5" width="7.5703125" bestFit="1" customWidth="1"/>
    <col min="6" max="6" width="6.7109375" style="2" customWidth="1"/>
    <col min="7" max="7" width="7.5703125" bestFit="1" customWidth="1"/>
    <col min="8" max="8" width="7.28515625" customWidth="1"/>
    <col min="9" max="9" width="8" customWidth="1"/>
  </cols>
  <sheetData>
    <row r="2" spans="1:9" ht="15.75" x14ac:dyDescent="0.25">
      <c r="A2" s="82" t="s">
        <v>33</v>
      </c>
      <c r="B2" s="82"/>
      <c r="C2" s="82"/>
      <c r="D2" s="82"/>
      <c r="E2" s="82"/>
      <c r="F2" s="82"/>
      <c r="G2" s="82"/>
      <c r="H2" s="82"/>
      <c r="I2" s="82"/>
    </row>
    <row r="3" spans="1:9" ht="15.75" x14ac:dyDescent="0.25">
      <c r="A3" s="82" t="s">
        <v>43</v>
      </c>
      <c r="B3" s="82"/>
      <c r="C3" s="82"/>
      <c r="D3" s="82"/>
      <c r="E3" s="82"/>
      <c r="F3" s="82"/>
      <c r="G3" s="82"/>
      <c r="H3" s="82"/>
      <c r="I3" s="82"/>
    </row>
    <row r="4" spans="1:9" ht="13.5" thickBot="1" x14ac:dyDescent="0.25"/>
    <row r="5" spans="1:9" ht="13.5" thickTop="1" x14ac:dyDescent="0.2">
      <c r="A5" s="3"/>
      <c r="B5" s="87" t="s">
        <v>0</v>
      </c>
      <c r="C5" s="92"/>
      <c r="D5" s="93" t="s">
        <v>42</v>
      </c>
      <c r="E5" s="92"/>
      <c r="F5" s="87" t="s">
        <v>2</v>
      </c>
      <c r="G5" s="92"/>
      <c r="H5" s="87" t="s">
        <v>35</v>
      </c>
      <c r="I5" s="88"/>
    </row>
    <row r="6" spans="1:9" x14ac:dyDescent="0.2">
      <c r="A6" s="4"/>
      <c r="B6" s="5" t="s">
        <v>66</v>
      </c>
      <c r="C6" s="6" t="s">
        <v>1</v>
      </c>
      <c r="D6" s="5" t="s">
        <v>66</v>
      </c>
      <c r="E6" s="6" t="s">
        <v>1</v>
      </c>
      <c r="F6" s="7" t="s">
        <v>66</v>
      </c>
      <c r="G6" s="6" t="s">
        <v>1</v>
      </c>
      <c r="H6" s="5" t="s">
        <v>66</v>
      </c>
      <c r="I6" s="8" t="s">
        <v>1</v>
      </c>
    </row>
    <row r="7" spans="1:9" x14ac:dyDescent="0.2">
      <c r="A7" s="9" t="s">
        <v>3</v>
      </c>
      <c r="B7" s="10"/>
      <c r="C7" s="10"/>
      <c r="D7" s="10"/>
      <c r="E7" s="10"/>
      <c r="F7" s="11"/>
      <c r="G7" s="10"/>
      <c r="H7" s="10"/>
      <c r="I7" s="12"/>
    </row>
    <row r="8" spans="1:9" x14ac:dyDescent="0.2">
      <c r="A8" s="32" t="s">
        <v>4</v>
      </c>
      <c r="B8" s="21">
        <v>1285</v>
      </c>
      <c r="C8" s="41">
        <f>B8/B10</f>
        <v>0.44479058497750085</v>
      </c>
      <c r="D8" s="21">
        <v>791</v>
      </c>
      <c r="E8" s="41">
        <f>D8/D10</f>
        <v>0.43895671476137627</v>
      </c>
      <c r="F8" s="22">
        <v>9</v>
      </c>
      <c r="G8" s="41">
        <f>F8/F10</f>
        <v>0.45</v>
      </c>
      <c r="H8" s="21">
        <f>B8+D8+F8</f>
        <v>2085</v>
      </c>
      <c r="I8" s="42">
        <f>H8/H10</f>
        <v>0.44258119295266396</v>
      </c>
    </row>
    <row r="9" spans="1:9" x14ac:dyDescent="0.2">
      <c r="A9" s="33" t="s">
        <v>5</v>
      </c>
      <c r="B9" s="24">
        <v>1604</v>
      </c>
      <c r="C9" s="43">
        <f>B9/B10</f>
        <v>0.5552094150224991</v>
      </c>
      <c r="D9" s="24">
        <v>1011</v>
      </c>
      <c r="E9" s="43">
        <f>D9/D10</f>
        <v>0.56104328523862379</v>
      </c>
      <c r="F9" s="1">
        <v>11</v>
      </c>
      <c r="G9" s="43">
        <f>F9/F10</f>
        <v>0.55000000000000004</v>
      </c>
      <c r="H9" s="24">
        <f>B9+D9+F9</f>
        <v>2626</v>
      </c>
      <c r="I9" s="44">
        <f>H9/H10</f>
        <v>0.55741880704733604</v>
      </c>
    </row>
    <row r="10" spans="1:9" x14ac:dyDescent="0.2">
      <c r="A10" s="34" t="s">
        <v>6</v>
      </c>
      <c r="B10" s="26">
        <f>SUM(B8:B9)</f>
        <v>2889</v>
      </c>
      <c r="C10" s="45">
        <f>SUM(C8:C9)</f>
        <v>1</v>
      </c>
      <c r="D10" s="26">
        <f>D8+D9</f>
        <v>1802</v>
      </c>
      <c r="E10" s="45">
        <f>SUM(E8:E9)</f>
        <v>1</v>
      </c>
      <c r="F10" s="27">
        <f>SUM(F8:F9)</f>
        <v>20</v>
      </c>
      <c r="G10" s="45">
        <f>SUM(G8:G9)</f>
        <v>1</v>
      </c>
      <c r="H10" s="26">
        <f>B10+D10+F10</f>
        <v>4711</v>
      </c>
      <c r="I10" s="46">
        <f>SUM(I8:I9)</f>
        <v>1</v>
      </c>
    </row>
    <row r="11" spans="1:9" x14ac:dyDescent="0.2">
      <c r="A11" s="9" t="s">
        <v>7</v>
      </c>
      <c r="B11" s="19"/>
      <c r="C11" s="19"/>
      <c r="D11" s="19"/>
      <c r="E11" s="19"/>
      <c r="F11" s="19"/>
      <c r="G11" s="19"/>
      <c r="H11" s="19"/>
      <c r="I11" s="29"/>
    </row>
    <row r="12" spans="1:9" x14ac:dyDescent="0.2">
      <c r="A12" s="32" t="s">
        <v>8</v>
      </c>
      <c r="B12" s="22">
        <v>27</v>
      </c>
      <c r="C12" s="41">
        <f>B12/B19</f>
        <v>9.3457943925233638E-3</v>
      </c>
      <c r="D12" s="22">
        <v>178</v>
      </c>
      <c r="E12" s="41">
        <f>D12/D19</f>
        <v>9.8779134295227528E-2</v>
      </c>
      <c r="F12" s="22">
        <v>2</v>
      </c>
      <c r="G12" s="41">
        <f>F12/F19</f>
        <v>0.1</v>
      </c>
      <c r="H12" s="21">
        <f t="shared" ref="H12:H18" si="0">B12+D12+F12</f>
        <v>207</v>
      </c>
      <c r="I12" s="42">
        <f>H12/H19</f>
        <v>4.3939715559329226E-2</v>
      </c>
    </row>
    <row r="13" spans="1:9" x14ac:dyDescent="0.2">
      <c r="A13" s="33" t="s">
        <v>9</v>
      </c>
      <c r="B13" s="1">
        <v>344</v>
      </c>
      <c r="C13" s="43">
        <f>B13/B19</f>
        <v>0.11907234337140879</v>
      </c>
      <c r="D13" s="1">
        <v>137</v>
      </c>
      <c r="E13" s="43">
        <f>D13/D19</f>
        <v>7.6026637069922312E-2</v>
      </c>
      <c r="F13" s="1">
        <v>3</v>
      </c>
      <c r="G13" s="43">
        <f>F13/F19</f>
        <v>0.15</v>
      </c>
      <c r="H13" s="24">
        <f t="shared" si="0"/>
        <v>484</v>
      </c>
      <c r="I13" s="44">
        <f>H13/H19</f>
        <v>0.10273827212905964</v>
      </c>
    </row>
    <row r="14" spans="1:9" x14ac:dyDescent="0.2">
      <c r="A14" s="33" t="s">
        <v>45</v>
      </c>
      <c r="B14" s="1">
        <v>16</v>
      </c>
      <c r="C14" s="43">
        <f>B14/B19</f>
        <v>5.5382485289027349E-3</v>
      </c>
      <c r="D14" s="1">
        <v>7</v>
      </c>
      <c r="E14" s="43">
        <f>D14/D19</f>
        <v>3.8845726970033298E-3</v>
      </c>
      <c r="F14" s="1">
        <v>0</v>
      </c>
      <c r="G14" s="43">
        <f>F14/F19</f>
        <v>0</v>
      </c>
      <c r="H14" s="24">
        <f t="shared" si="0"/>
        <v>23</v>
      </c>
      <c r="I14" s="44">
        <f>H14/H19</f>
        <v>4.8821906177032477E-3</v>
      </c>
    </row>
    <row r="15" spans="1:9" x14ac:dyDescent="0.2">
      <c r="A15" s="33" t="s">
        <v>10</v>
      </c>
      <c r="B15" s="1">
        <v>94</v>
      </c>
      <c r="C15" s="43">
        <f>B15/B19</f>
        <v>3.2537210107303566E-2</v>
      </c>
      <c r="D15" s="1">
        <v>47</v>
      </c>
      <c r="E15" s="43">
        <f>D15/D19</f>
        <v>2.6082130965593784E-2</v>
      </c>
      <c r="F15" s="1">
        <v>0</v>
      </c>
      <c r="G15" s="43">
        <f>F15/F19</f>
        <v>0</v>
      </c>
      <c r="H15" s="24">
        <f t="shared" si="0"/>
        <v>141</v>
      </c>
      <c r="I15" s="44">
        <f>H15/H19</f>
        <v>2.9929951178093824E-2</v>
      </c>
    </row>
    <row r="16" spans="1:9" x14ac:dyDescent="0.2">
      <c r="A16" s="33" t="s">
        <v>11</v>
      </c>
      <c r="B16" s="1">
        <v>85</v>
      </c>
      <c r="C16" s="43">
        <f>B16/B19</f>
        <v>2.9421945309795777E-2</v>
      </c>
      <c r="D16" s="1">
        <v>21</v>
      </c>
      <c r="E16" s="43">
        <f>D16/D19</f>
        <v>1.1653718091009988E-2</v>
      </c>
      <c r="F16" s="1">
        <v>0</v>
      </c>
      <c r="G16" s="43">
        <f>F16/F19</f>
        <v>0</v>
      </c>
      <c r="H16" s="24">
        <f t="shared" si="0"/>
        <v>106</v>
      </c>
      <c r="I16" s="44">
        <f>H16/H19</f>
        <v>2.2500530672893228E-2</v>
      </c>
    </row>
    <row r="17" spans="1:10" x14ac:dyDescent="0.2">
      <c r="A17" s="33" t="s">
        <v>12</v>
      </c>
      <c r="B17" s="24">
        <v>2147</v>
      </c>
      <c r="C17" s="43">
        <f>B17/B19</f>
        <v>0.74316372447213563</v>
      </c>
      <c r="D17" s="24">
        <v>1330</v>
      </c>
      <c r="E17" s="43">
        <f>D17/D19</f>
        <v>0.7380688124306326</v>
      </c>
      <c r="F17" s="1">
        <v>15</v>
      </c>
      <c r="G17" s="43">
        <f>F17/F19</f>
        <v>0.75</v>
      </c>
      <c r="H17" s="24">
        <f t="shared" si="0"/>
        <v>3492</v>
      </c>
      <c r="I17" s="44">
        <f>H17/H19</f>
        <v>0.7412438972617279</v>
      </c>
    </row>
    <row r="18" spans="1:10" x14ac:dyDescent="0.2">
      <c r="A18" s="33" t="s">
        <v>13</v>
      </c>
      <c r="B18" s="1">
        <v>176</v>
      </c>
      <c r="C18" s="43">
        <f>B18/B19</f>
        <v>6.0920733817930083E-2</v>
      </c>
      <c r="D18" s="1">
        <v>82</v>
      </c>
      <c r="E18" s="43">
        <f>D18/D19</f>
        <v>4.5504994450610431E-2</v>
      </c>
      <c r="F18" s="1">
        <v>0</v>
      </c>
      <c r="G18" s="43">
        <f>F18/F19</f>
        <v>0</v>
      </c>
      <c r="H18" s="24">
        <f t="shared" si="0"/>
        <v>258</v>
      </c>
      <c r="I18" s="44">
        <f>H18/H19</f>
        <v>5.4765442581192952E-2</v>
      </c>
    </row>
    <row r="19" spans="1:10" x14ac:dyDescent="0.2">
      <c r="A19" s="34" t="s">
        <v>6</v>
      </c>
      <c r="B19" s="26">
        <f t="shared" ref="B19:I19" si="1">SUM(B12:B18)</f>
        <v>2889</v>
      </c>
      <c r="C19" s="45">
        <f t="shared" si="1"/>
        <v>0.99999999999999989</v>
      </c>
      <c r="D19" s="26">
        <f t="shared" si="1"/>
        <v>1802</v>
      </c>
      <c r="E19" s="45">
        <f t="shared" si="1"/>
        <v>0.99999999999999989</v>
      </c>
      <c r="F19" s="27">
        <f t="shared" si="1"/>
        <v>20</v>
      </c>
      <c r="G19" s="45">
        <f t="shared" si="1"/>
        <v>1</v>
      </c>
      <c r="H19" s="26">
        <f t="shared" si="1"/>
        <v>4711</v>
      </c>
      <c r="I19" s="46">
        <f t="shared" si="1"/>
        <v>1</v>
      </c>
    </row>
    <row r="20" spans="1:10" x14ac:dyDescent="0.2">
      <c r="A20" s="9" t="s">
        <v>14</v>
      </c>
      <c r="B20" s="19"/>
      <c r="C20" s="19"/>
      <c r="D20" s="19"/>
      <c r="E20" s="19"/>
      <c r="F20" s="19"/>
      <c r="G20" s="19"/>
      <c r="H20" s="19"/>
      <c r="I20" s="29"/>
    </row>
    <row r="21" spans="1:10" x14ac:dyDescent="0.2">
      <c r="A21" s="32" t="s">
        <v>15</v>
      </c>
      <c r="B21" s="22">
        <v>17</v>
      </c>
      <c r="C21" s="41">
        <f t="shared" ref="C21:C30" si="2">B21/$B$31</f>
        <v>5.8843890619591551E-3</v>
      </c>
      <c r="D21" s="22">
        <v>0</v>
      </c>
      <c r="E21" s="41">
        <f>D21/D31</f>
        <v>0</v>
      </c>
      <c r="F21" s="22">
        <v>0</v>
      </c>
      <c r="G21" s="41">
        <f>F21/F31</f>
        <v>0</v>
      </c>
      <c r="H21" s="22">
        <f t="shared" ref="H21:H31" si="3">B21+D21+F21</f>
        <v>17</v>
      </c>
      <c r="I21" s="42">
        <f>H21/H31</f>
        <v>3.6085756739545746E-3</v>
      </c>
    </row>
    <row r="22" spans="1:10" x14ac:dyDescent="0.2">
      <c r="A22" s="33" t="s">
        <v>16</v>
      </c>
      <c r="B22" s="1">
        <v>477</v>
      </c>
      <c r="C22" s="41">
        <f t="shared" si="2"/>
        <v>0.16510903426791276</v>
      </c>
      <c r="D22" s="1">
        <v>0</v>
      </c>
      <c r="E22" s="43">
        <f>D22/D31</f>
        <v>0</v>
      </c>
      <c r="F22" s="1">
        <v>0</v>
      </c>
      <c r="G22" s="43">
        <f>F22/F31</f>
        <v>0</v>
      </c>
      <c r="H22" s="1">
        <f t="shared" si="3"/>
        <v>477</v>
      </c>
      <c r="I22" s="44">
        <f>H22/H31</f>
        <v>0.10125238802801953</v>
      </c>
    </row>
    <row r="23" spans="1:10" x14ac:dyDescent="0.2">
      <c r="A23" s="33" t="s">
        <v>17</v>
      </c>
      <c r="B23" s="1">
        <v>614</v>
      </c>
      <c r="C23" s="41">
        <f t="shared" si="2"/>
        <v>0.21253028729664245</v>
      </c>
      <c r="D23" s="1">
        <v>29</v>
      </c>
      <c r="E23" s="43">
        <f>D23/D31</f>
        <v>1.6093229744728078E-2</v>
      </c>
      <c r="F23" s="1">
        <v>0</v>
      </c>
      <c r="G23" s="43">
        <f>F23/F31</f>
        <v>0</v>
      </c>
      <c r="H23" s="22">
        <f t="shared" si="3"/>
        <v>643</v>
      </c>
      <c r="I23" s="44">
        <f>H23/H31</f>
        <v>0.13648906813839948</v>
      </c>
    </row>
    <row r="24" spans="1:10" x14ac:dyDescent="0.2">
      <c r="A24" s="33" t="s">
        <v>18</v>
      </c>
      <c r="B24" s="1">
        <v>507</v>
      </c>
      <c r="C24" s="41">
        <f t="shared" si="2"/>
        <v>0.17549325025960541</v>
      </c>
      <c r="D24" s="1">
        <v>373</v>
      </c>
      <c r="E24" s="43">
        <f>D24/D31</f>
        <v>0.206992230854606</v>
      </c>
      <c r="F24" s="1">
        <v>0</v>
      </c>
      <c r="G24" s="43">
        <f>F24/F31</f>
        <v>0</v>
      </c>
      <c r="H24" s="22">
        <f t="shared" si="3"/>
        <v>880</v>
      </c>
      <c r="I24" s="44">
        <f>H24/H31</f>
        <v>0.18679685841647209</v>
      </c>
    </row>
    <row r="25" spans="1:10" x14ac:dyDescent="0.2">
      <c r="A25" s="33" t="s">
        <v>19</v>
      </c>
      <c r="B25" s="1">
        <v>445</v>
      </c>
      <c r="C25" s="41">
        <f t="shared" si="2"/>
        <v>0.15403253721010729</v>
      </c>
      <c r="D25" s="1">
        <v>482</v>
      </c>
      <c r="E25" s="43">
        <f>D25/D31</f>
        <v>0.26748057713651496</v>
      </c>
      <c r="F25" s="1">
        <v>1</v>
      </c>
      <c r="G25" s="43">
        <f>F25/F31</f>
        <v>0.05</v>
      </c>
      <c r="H25" s="22">
        <f t="shared" si="3"/>
        <v>928</v>
      </c>
      <c r="I25" s="44">
        <f>H25/H31</f>
        <v>0.19698577796646147</v>
      </c>
    </row>
    <row r="26" spans="1:10" x14ac:dyDescent="0.2">
      <c r="A26" s="33" t="s">
        <v>20</v>
      </c>
      <c r="B26" s="1">
        <v>278</v>
      </c>
      <c r="C26" s="41">
        <f t="shared" si="2"/>
        <v>9.6227068189685017E-2</v>
      </c>
      <c r="D26" s="1">
        <v>292</v>
      </c>
      <c r="E26" s="43">
        <f>D26/D31</f>
        <v>0.16204217536071033</v>
      </c>
      <c r="F26" s="1">
        <v>3</v>
      </c>
      <c r="G26" s="43">
        <f>F26/F31</f>
        <v>0.15</v>
      </c>
      <c r="H26" s="22">
        <f t="shared" si="3"/>
        <v>573</v>
      </c>
      <c r="I26" s="44">
        <f>H26/H31</f>
        <v>0.1216302271279983</v>
      </c>
    </row>
    <row r="27" spans="1:10" x14ac:dyDescent="0.2">
      <c r="A27" s="33" t="s">
        <v>21</v>
      </c>
      <c r="B27" s="1">
        <v>196</v>
      </c>
      <c r="C27" s="41">
        <f t="shared" si="2"/>
        <v>6.7843544479058493E-2</v>
      </c>
      <c r="D27" s="1">
        <v>209</v>
      </c>
      <c r="E27" s="43">
        <f>D27/D31</f>
        <v>0.11598224195338513</v>
      </c>
      <c r="F27" s="1">
        <v>5</v>
      </c>
      <c r="G27" s="43">
        <f>F27/F31</f>
        <v>0.25</v>
      </c>
      <c r="H27" s="22">
        <f t="shared" si="3"/>
        <v>410</v>
      </c>
      <c r="I27" s="44">
        <f>H27/H31</f>
        <v>8.7030354489492673E-2</v>
      </c>
    </row>
    <row r="28" spans="1:10" x14ac:dyDescent="0.2">
      <c r="A28" s="33" t="s">
        <v>22</v>
      </c>
      <c r="B28" s="1">
        <v>261</v>
      </c>
      <c r="C28" s="41">
        <f t="shared" si="2"/>
        <v>9.0342679127725853E-2</v>
      </c>
      <c r="D28" s="1">
        <v>265</v>
      </c>
      <c r="E28" s="43">
        <f>D28/D31</f>
        <v>0.14705882352941177</v>
      </c>
      <c r="F28" s="1">
        <v>5</v>
      </c>
      <c r="G28" s="43">
        <f>F28/F31</f>
        <v>0.25</v>
      </c>
      <c r="H28" s="22">
        <f t="shared" si="3"/>
        <v>531</v>
      </c>
      <c r="I28" s="44">
        <f>H28/H31</f>
        <v>0.11271492252175759</v>
      </c>
    </row>
    <row r="29" spans="1:10" x14ac:dyDescent="0.2">
      <c r="A29" s="33" t="s">
        <v>23</v>
      </c>
      <c r="B29" s="1">
        <v>92</v>
      </c>
      <c r="C29" s="41">
        <f t="shared" si="2"/>
        <v>3.1844929041190725E-2</v>
      </c>
      <c r="D29" s="1">
        <v>138</v>
      </c>
      <c r="E29" s="43">
        <f>D29/D31</f>
        <v>7.6581576026637066E-2</v>
      </c>
      <c r="F29" s="1">
        <v>5</v>
      </c>
      <c r="G29" s="43">
        <f>F29/F31</f>
        <v>0.25</v>
      </c>
      <c r="H29" s="22">
        <f t="shared" si="3"/>
        <v>235</v>
      </c>
      <c r="I29" s="44">
        <f>H29/H31</f>
        <v>4.9883251963489708E-2</v>
      </c>
    </row>
    <row r="30" spans="1:10" x14ac:dyDescent="0.2">
      <c r="A30" s="33" t="s">
        <v>24</v>
      </c>
      <c r="B30" s="1">
        <v>2</v>
      </c>
      <c r="C30" s="41">
        <f t="shared" si="2"/>
        <v>6.9228106611284187E-4</v>
      </c>
      <c r="D30" s="1">
        <v>14</v>
      </c>
      <c r="E30" s="43">
        <f>D30/D31</f>
        <v>7.7691453940066596E-3</v>
      </c>
      <c r="F30" s="1">
        <v>1</v>
      </c>
      <c r="G30" s="43">
        <f>F30/F31</f>
        <v>0.05</v>
      </c>
      <c r="H30" s="22">
        <f t="shared" si="3"/>
        <v>17</v>
      </c>
      <c r="I30" s="44">
        <f>H30/H31</f>
        <v>3.6085756739545746E-3</v>
      </c>
    </row>
    <row r="31" spans="1:10" x14ac:dyDescent="0.2">
      <c r="A31" s="34" t="s">
        <v>6</v>
      </c>
      <c r="B31" s="26">
        <f t="shared" ref="B31:G31" si="4">SUM(B21:B30)</f>
        <v>2889</v>
      </c>
      <c r="C31" s="47">
        <f t="shared" si="4"/>
        <v>1</v>
      </c>
      <c r="D31" s="26">
        <f t="shared" si="4"/>
        <v>1802</v>
      </c>
      <c r="E31" s="47">
        <f t="shared" si="4"/>
        <v>1</v>
      </c>
      <c r="F31" s="26">
        <f t="shared" si="4"/>
        <v>20</v>
      </c>
      <c r="G31" s="45">
        <f t="shared" si="4"/>
        <v>1</v>
      </c>
      <c r="H31" s="21">
        <f t="shared" si="3"/>
        <v>4711</v>
      </c>
      <c r="I31" s="46">
        <f>SUM(I21:I30)</f>
        <v>1.0000000000000002</v>
      </c>
      <c r="J31" s="20"/>
    </row>
    <row r="32" spans="1:10" x14ac:dyDescent="0.2">
      <c r="A32" s="9" t="s">
        <v>25</v>
      </c>
      <c r="B32" s="10"/>
      <c r="C32" s="10"/>
      <c r="D32" s="10"/>
      <c r="E32" s="10"/>
      <c r="F32" s="11"/>
      <c r="G32" s="10"/>
      <c r="H32" s="10"/>
      <c r="I32" s="12"/>
    </row>
    <row r="33" spans="1:9" x14ac:dyDescent="0.2">
      <c r="A33" s="32" t="s">
        <v>26</v>
      </c>
      <c r="B33" s="85">
        <v>27.422599999999999</v>
      </c>
      <c r="C33" s="86"/>
      <c r="D33" s="85">
        <v>33.377800000000001</v>
      </c>
      <c r="E33" s="86"/>
      <c r="F33" s="85">
        <v>44.4694</v>
      </c>
      <c r="G33" s="86"/>
      <c r="H33" s="85">
        <v>29.7729</v>
      </c>
      <c r="I33" s="89"/>
    </row>
    <row r="34" spans="1:9" x14ac:dyDescent="0.2">
      <c r="A34" s="35" t="s">
        <v>27</v>
      </c>
      <c r="B34" s="83">
        <v>9.2169399999999992</v>
      </c>
      <c r="C34" s="84"/>
      <c r="D34" s="83">
        <v>10.12374</v>
      </c>
      <c r="E34" s="84"/>
      <c r="F34" s="83">
        <v>10.5168</v>
      </c>
      <c r="G34" s="84"/>
      <c r="H34" s="83">
        <v>10.05002</v>
      </c>
      <c r="I34" s="90"/>
    </row>
    <row r="35" spans="1:9" x14ac:dyDescent="0.2">
      <c r="A35" s="9" t="s">
        <v>39</v>
      </c>
      <c r="B35" s="10"/>
      <c r="C35" s="10"/>
      <c r="D35" s="10"/>
      <c r="E35" s="10"/>
      <c r="F35" s="11"/>
      <c r="G35" s="10"/>
      <c r="H35" s="10"/>
      <c r="I35" s="12"/>
    </row>
    <row r="36" spans="1:9" x14ac:dyDescent="0.2">
      <c r="A36" s="33" t="s">
        <v>36</v>
      </c>
      <c r="B36" s="24">
        <v>2604</v>
      </c>
      <c r="C36" s="43">
        <f>B36/B39</f>
        <v>0.90134994807891999</v>
      </c>
      <c r="D36" s="24">
        <v>1414</v>
      </c>
      <c r="E36" s="43">
        <f>D36/D39</f>
        <v>0.78468368479467254</v>
      </c>
      <c r="F36" s="1">
        <v>18</v>
      </c>
      <c r="G36" s="43">
        <f>F36/F39</f>
        <v>0.9</v>
      </c>
      <c r="H36" s="24">
        <f>B36+D36+F36</f>
        <v>4036</v>
      </c>
      <c r="I36" s="44">
        <f>H36/H39</f>
        <v>0.85671831882827421</v>
      </c>
    </row>
    <row r="37" spans="1:9" x14ac:dyDescent="0.2">
      <c r="A37" s="33" t="s">
        <v>37</v>
      </c>
      <c r="B37" s="24">
        <v>26</v>
      </c>
      <c r="C37" s="43">
        <f>B37/B39</f>
        <v>8.9996538594669436E-3</v>
      </c>
      <c r="D37" s="24">
        <v>173</v>
      </c>
      <c r="E37" s="43">
        <f>D37/D39</f>
        <v>9.6004439511653716E-2</v>
      </c>
      <c r="F37" s="1">
        <v>2</v>
      </c>
      <c r="G37" s="43">
        <f>F37/F39</f>
        <v>0.1</v>
      </c>
      <c r="H37" s="24">
        <f>B37+D37+F37</f>
        <v>201</v>
      </c>
      <c r="I37" s="44">
        <f>H37/H39</f>
        <v>4.2666100615580557E-2</v>
      </c>
    </row>
    <row r="38" spans="1:9" x14ac:dyDescent="0.2">
      <c r="A38" s="33" t="s">
        <v>38</v>
      </c>
      <c r="B38" s="1">
        <v>259</v>
      </c>
      <c r="C38" s="43">
        <f>B38/B39</f>
        <v>8.9650398061613013E-2</v>
      </c>
      <c r="D38" s="1">
        <v>215</v>
      </c>
      <c r="E38" s="43">
        <f>D38/D39</f>
        <v>0.1193118756936737</v>
      </c>
      <c r="F38" s="1">
        <v>0</v>
      </c>
      <c r="G38" s="43">
        <f>F38/F39</f>
        <v>0</v>
      </c>
      <c r="H38" s="24">
        <f>B38+D38+F38</f>
        <v>474</v>
      </c>
      <c r="I38" s="44">
        <f>H38/H39</f>
        <v>0.1006155805561452</v>
      </c>
    </row>
    <row r="39" spans="1:9" x14ac:dyDescent="0.2">
      <c r="A39" s="34" t="s">
        <v>6</v>
      </c>
      <c r="B39" s="26">
        <f t="shared" ref="B39:I39" si="5">SUM(B36:B38)</f>
        <v>2889</v>
      </c>
      <c r="C39" s="45">
        <f t="shared" si="5"/>
        <v>1</v>
      </c>
      <c r="D39" s="26">
        <f t="shared" si="5"/>
        <v>1802</v>
      </c>
      <c r="E39" s="45">
        <f t="shared" si="5"/>
        <v>1</v>
      </c>
      <c r="F39" s="27">
        <f t="shared" si="5"/>
        <v>20</v>
      </c>
      <c r="G39" s="45">
        <f t="shared" si="5"/>
        <v>1</v>
      </c>
      <c r="H39" s="26">
        <f t="shared" si="5"/>
        <v>4711</v>
      </c>
      <c r="I39" s="46">
        <f t="shared" si="5"/>
        <v>0.99999999999999989</v>
      </c>
    </row>
    <row r="40" spans="1:9" x14ac:dyDescent="0.2">
      <c r="A40" s="9" t="s">
        <v>28</v>
      </c>
      <c r="B40" s="10"/>
      <c r="C40" s="10"/>
      <c r="D40" s="10"/>
      <c r="E40" s="10"/>
      <c r="F40" s="11"/>
      <c r="G40" s="10"/>
      <c r="H40" s="10"/>
      <c r="I40" s="12"/>
    </row>
    <row r="41" spans="1:9" x14ac:dyDescent="0.2">
      <c r="A41" s="32" t="s">
        <v>29</v>
      </c>
      <c r="B41" s="21">
        <v>1781</v>
      </c>
      <c r="C41" s="48">
        <f>B41/B43</f>
        <v>0.61647628937348564</v>
      </c>
      <c r="D41" s="22">
        <v>474</v>
      </c>
      <c r="E41" s="48">
        <f>D41/D43</f>
        <v>0.26304106548279688</v>
      </c>
      <c r="F41" s="22">
        <v>1</v>
      </c>
      <c r="G41" s="48">
        <f>F41/F43</f>
        <v>0.05</v>
      </c>
      <c r="H41" s="21">
        <f>B41+D41+F41</f>
        <v>2256</v>
      </c>
      <c r="I41" s="42">
        <f>H41/H43</f>
        <v>0.47887921884950119</v>
      </c>
    </row>
    <row r="42" spans="1:9" x14ac:dyDescent="0.2">
      <c r="A42" s="33" t="s">
        <v>30</v>
      </c>
      <c r="B42" s="24">
        <v>1108</v>
      </c>
      <c r="C42" s="43">
        <f>B42/B43</f>
        <v>0.38352371062651436</v>
      </c>
      <c r="D42" s="24">
        <v>1328</v>
      </c>
      <c r="E42" s="43">
        <f>D42/D43</f>
        <v>0.73695893451720307</v>
      </c>
      <c r="F42" s="1">
        <v>19</v>
      </c>
      <c r="G42" s="43">
        <f>F42/F43</f>
        <v>0.95</v>
      </c>
      <c r="H42" s="21">
        <f>B42+D42+F42</f>
        <v>2455</v>
      </c>
      <c r="I42" s="44">
        <f>H42/H43</f>
        <v>0.52112078115049887</v>
      </c>
    </row>
    <row r="43" spans="1:9" x14ac:dyDescent="0.2">
      <c r="A43" s="34" t="s">
        <v>6</v>
      </c>
      <c r="B43" s="26">
        <f t="shared" ref="B43:G43" si="6">SUM(B41:B42)</f>
        <v>2889</v>
      </c>
      <c r="C43" s="49">
        <f t="shared" si="6"/>
        <v>1</v>
      </c>
      <c r="D43" s="26">
        <f t="shared" si="6"/>
        <v>1802</v>
      </c>
      <c r="E43" s="49">
        <f t="shared" si="6"/>
        <v>1</v>
      </c>
      <c r="F43" s="26">
        <f t="shared" si="6"/>
        <v>20</v>
      </c>
      <c r="G43" s="49">
        <f t="shared" si="6"/>
        <v>1</v>
      </c>
      <c r="H43" s="21">
        <f>B43+D43+F43</f>
        <v>4711</v>
      </c>
      <c r="I43" s="46">
        <f>SUM(I41:I42)</f>
        <v>1</v>
      </c>
    </row>
    <row r="44" spans="1:9" x14ac:dyDescent="0.2">
      <c r="A44" s="36" t="s">
        <v>32</v>
      </c>
      <c r="B44" s="13"/>
      <c r="C44" s="13"/>
      <c r="D44" s="13"/>
      <c r="E44" s="13"/>
      <c r="F44" s="14"/>
      <c r="G44" s="13"/>
      <c r="H44" s="13"/>
      <c r="I44" s="15"/>
    </row>
    <row r="45" spans="1:9" ht="13.5" thickBot="1" x14ac:dyDescent="0.25">
      <c r="A45" s="37" t="s">
        <v>31</v>
      </c>
      <c r="B45" s="103">
        <v>2191.4</v>
      </c>
      <c r="C45" s="104"/>
      <c r="D45" s="94">
        <v>1026</v>
      </c>
      <c r="E45" s="98"/>
      <c r="F45" s="96">
        <v>7.33</v>
      </c>
      <c r="G45" s="97"/>
      <c r="H45" s="105">
        <f>B45+D45+F45</f>
        <v>3224.73</v>
      </c>
      <c r="I45" s="106"/>
    </row>
    <row r="46" spans="1:9" ht="15" customHeight="1" thickTop="1" x14ac:dyDescent="0.2"/>
    <row r="47" spans="1:9" ht="15" customHeight="1" x14ac:dyDescent="0.2">
      <c r="A47" s="79" t="s">
        <v>72</v>
      </c>
      <c r="B47" s="79"/>
      <c r="C47" s="79"/>
      <c r="D47" s="79"/>
      <c r="E47" s="79"/>
      <c r="F47" s="80"/>
      <c r="G47" s="79"/>
      <c r="H47" s="79"/>
      <c r="I47" s="79"/>
    </row>
    <row r="48" spans="1:9" ht="37.9" customHeight="1" x14ac:dyDescent="0.2">
      <c r="A48" s="99" t="s">
        <v>73</v>
      </c>
      <c r="B48" s="99"/>
      <c r="C48" s="99"/>
      <c r="D48" s="99"/>
      <c r="E48" s="99"/>
      <c r="F48" s="99"/>
      <c r="G48" s="99"/>
      <c r="H48" s="99"/>
      <c r="I48" s="99"/>
    </row>
    <row r="49" spans="1:9" ht="28.15" customHeight="1" x14ac:dyDescent="0.2">
      <c r="A49" s="100" t="s">
        <v>71</v>
      </c>
      <c r="B49" s="100"/>
      <c r="C49" s="100"/>
      <c r="D49" s="100"/>
      <c r="E49" s="100"/>
      <c r="F49" s="100"/>
      <c r="G49" s="100"/>
      <c r="H49" s="100"/>
      <c r="I49" s="100"/>
    </row>
    <row r="50" spans="1:9" ht="16.149999999999999" customHeight="1" x14ac:dyDescent="0.2">
      <c r="A50" s="91" t="s">
        <v>34</v>
      </c>
      <c r="B50" s="91"/>
      <c r="C50" s="91"/>
      <c r="D50" s="91"/>
      <c r="E50" s="91"/>
      <c r="F50" s="91"/>
      <c r="G50" s="91"/>
      <c r="H50" s="91"/>
      <c r="I50" s="91"/>
    </row>
    <row r="52" spans="1:9" x14ac:dyDescent="0.2">
      <c r="G52" s="101"/>
      <c r="H52" s="102"/>
      <c r="I52" s="102"/>
    </row>
    <row r="53" spans="1:9" x14ac:dyDescent="0.2">
      <c r="G53" s="102"/>
      <c r="H53" s="102"/>
      <c r="I53" s="102"/>
    </row>
  </sheetData>
  <mergeCells count="23">
    <mergeCell ref="A50:I50"/>
    <mergeCell ref="G52:I52"/>
    <mergeCell ref="G53:I53"/>
    <mergeCell ref="B45:C45"/>
    <mergeCell ref="D45:E45"/>
    <mergeCell ref="F45:G45"/>
    <mergeCell ref="H45:I45"/>
    <mergeCell ref="A48:I48"/>
    <mergeCell ref="A49:I49"/>
    <mergeCell ref="B34:C34"/>
    <mergeCell ref="D34:E34"/>
    <mergeCell ref="F34:G34"/>
    <mergeCell ref="H34:I34"/>
    <mergeCell ref="B33:C33"/>
    <mergeCell ref="D33:E33"/>
    <mergeCell ref="F33:G33"/>
    <mergeCell ref="H33:I33"/>
    <mergeCell ref="A2:I2"/>
    <mergeCell ref="A3:I3"/>
    <mergeCell ref="B5:C5"/>
    <mergeCell ref="D5:E5"/>
    <mergeCell ref="F5:G5"/>
    <mergeCell ref="H5:I5"/>
  </mergeCells>
  <phoneticPr fontId="4" type="noConversion"/>
  <printOptions horizontalCentered="1"/>
  <pageMargins left="0.7" right="0.7" top="0.75" bottom="0.75" header="0.3" footer="0.3"/>
  <pageSetup orientation="portrait" r:id="rId1"/>
  <headerFooter alignWithMargins="0">
    <oddFooter>&amp;R&amp;"Arial,Italic"&amp;8Office of Institutional Research</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57"/>
  <sheetViews>
    <sheetView workbookViewId="0">
      <selection activeCell="A2" sqref="A2:I2"/>
    </sheetView>
  </sheetViews>
  <sheetFormatPr defaultRowHeight="12.75" x14ac:dyDescent="0.2"/>
  <cols>
    <col min="1" max="1" width="27" customWidth="1"/>
    <col min="2" max="3" width="7.5703125" customWidth="1"/>
    <col min="4" max="4" width="6.7109375" customWidth="1"/>
    <col min="6" max="6" width="6.7109375" style="2" customWidth="1"/>
    <col min="8" max="8" width="7.28515625" customWidth="1"/>
    <col min="9" max="9" width="8" customWidth="1"/>
  </cols>
  <sheetData>
    <row r="2" spans="1:9" ht="15.75" x14ac:dyDescent="0.25">
      <c r="A2" s="82" t="s">
        <v>33</v>
      </c>
      <c r="B2" s="82"/>
      <c r="C2" s="82"/>
      <c r="D2" s="82"/>
      <c r="E2" s="82"/>
      <c r="F2" s="82"/>
      <c r="G2" s="82"/>
      <c r="H2" s="82"/>
      <c r="I2" s="82"/>
    </row>
    <row r="3" spans="1:9" ht="15.75" x14ac:dyDescent="0.25">
      <c r="A3" s="82" t="s">
        <v>46</v>
      </c>
      <c r="B3" s="82"/>
      <c r="C3" s="82"/>
      <c r="D3" s="82"/>
      <c r="E3" s="82"/>
      <c r="F3" s="82"/>
      <c r="G3" s="82"/>
      <c r="H3" s="82"/>
      <c r="I3" s="82"/>
    </row>
    <row r="4" spans="1:9" ht="13.5" thickBot="1" x14ac:dyDescent="0.25"/>
    <row r="5" spans="1:9" ht="13.5" thickTop="1" x14ac:dyDescent="0.2">
      <c r="A5" s="3"/>
      <c r="B5" s="87" t="s">
        <v>0</v>
      </c>
      <c r="C5" s="92"/>
      <c r="D5" s="93" t="s">
        <v>42</v>
      </c>
      <c r="E5" s="92"/>
      <c r="F5" s="87" t="s">
        <v>2</v>
      </c>
      <c r="G5" s="92"/>
      <c r="H5" s="87" t="s">
        <v>35</v>
      </c>
      <c r="I5" s="88"/>
    </row>
    <row r="6" spans="1:9" x14ac:dyDescent="0.2">
      <c r="A6" s="4"/>
      <c r="B6" s="5" t="s">
        <v>66</v>
      </c>
      <c r="C6" s="6" t="s">
        <v>1</v>
      </c>
      <c r="D6" s="5" t="s">
        <v>66</v>
      </c>
      <c r="E6" s="6" t="s">
        <v>1</v>
      </c>
      <c r="F6" s="7" t="s">
        <v>66</v>
      </c>
      <c r="G6" s="6" t="s">
        <v>1</v>
      </c>
      <c r="H6" s="5" t="s">
        <v>66</v>
      </c>
      <c r="I6" s="8" t="s">
        <v>1</v>
      </c>
    </row>
    <row r="7" spans="1:9" x14ac:dyDescent="0.2">
      <c r="A7" s="9" t="s">
        <v>3</v>
      </c>
      <c r="B7" s="10"/>
      <c r="C7" s="10"/>
      <c r="D7" s="10"/>
      <c r="E7" s="10"/>
      <c r="F7" s="11"/>
      <c r="G7" s="10"/>
      <c r="H7" s="10"/>
      <c r="I7" s="12"/>
    </row>
    <row r="8" spans="1:9" x14ac:dyDescent="0.2">
      <c r="A8" s="32" t="s">
        <v>4</v>
      </c>
      <c r="B8" s="21">
        <v>1367</v>
      </c>
      <c r="C8" s="41">
        <f>B8/B10</f>
        <v>0.45160224644862901</v>
      </c>
      <c r="D8" s="21">
        <v>845</v>
      </c>
      <c r="E8" s="41">
        <f>D8/D10</f>
        <v>0.44403573305307409</v>
      </c>
      <c r="F8" s="22">
        <v>13</v>
      </c>
      <c r="G8" s="41">
        <f>F8/F10</f>
        <v>0.41935483870967744</v>
      </c>
      <c r="H8" s="21">
        <f>B8+D8+F8</f>
        <v>2225</v>
      </c>
      <c r="I8" s="42">
        <f>H8/H10</f>
        <v>0.44849828663575891</v>
      </c>
    </row>
    <row r="9" spans="1:9" x14ac:dyDescent="0.2">
      <c r="A9" s="33" t="s">
        <v>5</v>
      </c>
      <c r="B9" s="24">
        <v>1660</v>
      </c>
      <c r="C9" s="43">
        <f>B9/B10</f>
        <v>0.54839775355137099</v>
      </c>
      <c r="D9" s="24">
        <v>1058</v>
      </c>
      <c r="E9" s="43">
        <f>D9/D10</f>
        <v>0.55596426694692591</v>
      </c>
      <c r="F9" s="1">
        <v>18</v>
      </c>
      <c r="G9" s="43">
        <f>F9/F10</f>
        <v>0.58064516129032262</v>
      </c>
      <c r="H9" s="24">
        <f>B9+D9+F9</f>
        <v>2736</v>
      </c>
      <c r="I9" s="44">
        <f>H9/H10</f>
        <v>0.55150171336424103</v>
      </c>
    </row>
    <row r="10" spans="1:9" x14ac:dyDescent="0.2">
      <c r="A10" s="34" t="s">
        <v>6</v>
      </c>
      <c r="B10" s="26">
        <f>SUM(B8:B9)</f>
        <v>3027</v>
      </c>
      <c r="C10" s="45">
        <f>SUM(C8:C9)</f>
        <v>1</v>
      </c>
      <c r="D10" s="26">
        <f>D8+D9</f>
        <v>1903</v>
      </c>
      <c r="E10" s="45">
        <f>SUM(E8:E9)</f>
        <v>1</v>
      </c>
      <c r="F10" s="27">
        <f>SUM(F8:F9)</f>
        <v>31</v>
      </c>
      <c r="G10" s="45">
        <f>SUM(G8:G9)</f>
        <v>1</v>
      </c>
      <c r="H10" s="26">
        <f>B10+D10+F10</f>
        <v>4961</v>
      </c>
      <c r="I10" s="46">
        <f>SUM(I8:I9)</f>
        <v>1</v>
      </c>
    </row>
    <row r="11" spans="1:9" x14ac:dyDescent="0.2">
      <c r="A11" s="9" t="s">
        <v>7</v>
      </c>
      <c r="B11" s="19"/>
      <c r="C11" s="19"/>
      <c r="D11" s="19"/>
      <c r="E11" s="19"/>
      <c r="F11" s="19"/>
      <c r="G11" s="19"/>
      <c r="H11" s="19"/>
      <c r="I11" s="29"/>
    </row>
    <row r="12" spans="1:9" x14ac:dyDescent="0.2">
      <c r="A12" s="32" t="s">
        <v>8</v>
      </c>
      <c r="B12" s="22">
        <v>28</v>
      </c>
      <c r="C12" s="41">
        <f>B12/B19</f>
        <v>9.2500825900231256E-3</v>
      </c>
      <c r="D12" s="22">
        <v>172</v>
      </c>
      <c r="E12" s="41">
        <f>D12/D19</f>
        <v>9.0383604834471887E-2</v>
      </c>
      <c r="F12" s="22">
        <v>2</v>
      </c>
      <c r="G12" s="41">
        <f>F12/F19</f>
        <v>6.4516129032258063E-2</v>
      </c>
      <c r="H12" s="21">
        <f t="shared" ref="H12:H18" si="0">B12+D12+F12</f>
        <v>202</v>
      </c>
      <c r="I12" s="42">
        <f>H12/H19</f>
        <v>4.0717597258617212E-2</v>
      </c>
    </row>
    <row r="13" spans="1:9" x14ac:dyDescent="0.2">
      <c r="A13" s="33" t="s">
        <v>9</v>
      </c>
      <c r="B13" s="1">
        <v>403</v>
      </c>
      <c r="C13" s="43">
        <f>B13/B19</f>
        <v>0.13313511727783284</v>
      </c>
      <c r="D13" s="1">
        <v>144</v>
      </c>
      <c r="E13" s="43">
        <f>D13/D19</f>
        <v>7.566999474513926E-2</v>
      </c>
      <c r="F13" s="1">
        <v>7</v>
      </c>
      <c r="G13" s="43">
        <f>F13/F19</f>
        <v>0.22580645161290322</v>
      </c>
      <c r="H13" s="24">
        <f t="shared" si="0"/>
        <v>554</v>
      </c>
      <c r="I13" s="44">
        <f>H13/H19</f>
        <v>0.11167103406571256</v>
      </c>
    </row>
    <row r="14" spans="1:9" x14ac:dyDescent="0.2">
      <c r="A14" s="33" t="s">
        <v>45</v>
      </c>
      <c r="B14" s="1">
        <v>17</v>
      </c>
      <c r="C14" s="43">
        <f>B14/B19</f>
        <v>5.6161215725140405E-3</v>
      </c>
      <c r="D14" s="1">
        <v>9</v>
      </c>
      <c r="E14" s="43">
        <f>D14/D19</f>
        <v>4.7293746715712038E-3</v>
      </c>
      <c r="F14" s="1">
        <v>0</v>
      </c>
      <c r="G14" s="43">
        <f>F14/F19</f>
        <v>0</v>
      </c>
      <c r="H14" s="24">
        <f t="shared" si="0"/>
        <v>26</v>
      </c>
      <c r="I14" s="44">
        <f>H14/H19</f>
        <v>5.2408788550695421E-3</v>
      </c>
    </row>
    <row r="15" spans="1:9" x14ac:dyDescent="0.2">
      <c r="A15" s="33" t="s">
        <v>10</v>
      </c>
      <c r="B15" s="1">
        <v>105</v>
      </c>
      <c r="C15" s="43">
        <f>B15/B19</f>
        <v>3.4687809712586719E-2</v>
      </c>
      <c r="D15" s="1">
        <v>62</v>
      </c>
      <c r="E15" s="43">
        <f>D15/D19</f>
        <v>3.2580136626379402E-2</v>
      </c>
      <c r="F15" s="1">
        <v>0</v>
      </c>
      <c r="G15" s="43">
        <f>F15/F19</f>
        <v>0</v>
      </c>
      <c r="H15" s="24">
        <f t="shared" si="0"/>
        <v>167</v>
      </c>
      <c r="I15" s="44">
        <f>H15/H19</f>
        <v>3.3662568030638981E-2</v>
      </c>
    </row>
    <row r="16" spans="1:9" x14ac:dyDescent="0.2">
      <c r="A16" s="33" t="s">
        <v>11</v>
      </c>
      <c r="B16" s="1">
        <v>100</v>
      </c>
      <c r="C16" s="43">
        <f>B16/B19</f>
        <v>3.3036009250082592E-2</v>
      </c>
      <c r="D16" s="1">
        <v>33</v>
      </c>
      <c r="E16" s="43">
        <f>D16/D19</f>
        <v>1.7341040462427744E-2</v>
      </c>
      <c r="F16" s="1">
        <v>0</v>
      </c>
      <c r="G16" s="43">
        <f>F16/F19</f>
        <v>0</v>
      </c>
      <c r="H16" s="24">
        <f t="shared" si="0"/>
        <v>133</v>
      </c>
      <c r="I16" s="44">
        <f>H16/H19</f>
        <v>2.6809111066317275E-2</v>
      </c>
    </row>
    <row r="17" spans="1:10" x14ac:dyDescent="0.2">
      <c r="A17" s="33" t="s">
        <v>12</v>
      </c>
      <c r="B17" s="24">
        <v>2168</v>
      </c>
      <c r="C17" s="43">
        <f>B17/B19</f>
        <v>0.71622068054179056</v>
      </c>
      <c r="D17" s="24">
        <v>1381</v>
      </c>
      <c r="E17" s="43">
        <f>D17/D19</f>
        <v>0.72569626904887019</v>
      </c>
      <c r="F17" s="1">
        <v>22</v>
      </c>
      <c r="G17" s="43">
        <f>F17/F19</f>
        <v>0.70967741935483875</v>
      </c>
      <c r="H17" s="24">
        <f t="shared" si="0"/>
        <v>3571</v>
      </c>
      <c r="I17" s="44">
        <f>H17/H19</f>
        <v>0.71981455351743595</v>
      </c>
    </row>
    <row r="18" spans="1:10" x14ac:dyDescent="0.2">
      <c r="A18" s="33" t="s">
        <v>13</v>
      </c>
      <c r="B18" s="1">
        <v>206</v>
      </c>
      <c r="C18" s="43">
        <f>B18/B19</f>
        <v>6.8054179055170139E-2</v>
      </c>
      <c r="D18" s="1">
        <v>102</v>
      </c>
      <c r="E18" s="43">
        <f>D18/D19</f>
        <v>5.3599579611140306E-2</v>
      </c>
      <c r="F18" s="1">
        <v>0</v>
      </c>
      <c r="G18" s="43">
        <f>F18/F19</f>
        <v>0</v>
      </c>
      <c r="H18" s="24">
        <f t="shared" si="0"/>
        <v>308</v>
      </c>
      <c r="I18" s="44">
        <f>H18/H19</f>
        <v>6.2084257206208429E-2</v>
      </c>
    </row>
    <row r="19" spans="1:10" x14ac:dyDescent="0.2">
      <c r="A19" s="34" t="s">
        <v>6</v>
      </c>
      <c r="B19" s="26">
        <f t="shared" ref="B19:I19" si="1">SUM(B12:B18)</f>
        <v>3027</v>
      </c>
      <c r="C19" s="45">
        <f t="shared" si="1"/>
        <v>1</v>
      </c>
      <c r="D19" s="26">
        <f>SUM(D12:D18)</f>
        <v>1903</v>
      </c>
      <c r="E19" s="45">
        <f t="shared" si="1"/>
        <v>0.99999999999999989</v>
      </c>
      <c r="F19" s="27">
        <f t="shared" si="1"/>
        <v>31</v>
      </c>
      <c r="G19" s="45">
        <f t="shared" si="1"/>
        <v>1</v>
      </c>
      <c r="H19" s="26">
        <f t="shared" si="1"/>
        <v>4961</v>
      </c>
      <c r="I19" s="46">
        <f t="shared" si="1"/>
        <v>1</v>
      </c>
    </row>
    <row r="20" spans="1:10" x14ac:dyDescent="0.2">
      <c r="A20" s="9" t="s">
        <v>14</v>
      </c>
      <c r="B20" s="19"/>
      <c r="C20" s="19"/>
      <c r="D20" s="19"/>
      <c r="E20" s="19"/>
      <c r="F20" s="19"/>
      <c r="G20" s="19"/>
      <c r="H20" s="19"/>
      <c r="I20" s="29"/>
    </row>
    <row r="21" spans="1:10" x14ac:dyDescent="0.2">
      <c r="A21" s="32" t="s">
        <v>15</v>
      </c>
      <c r="B21" s="22">
        <v>17</v>
      </c>
      <c r="C21" s="41">
        <f t="shared" ref="C21:C30" si="2">B21/$B$31</f>
        <v>5.6161215725140405E-3</v>
      </c>
      <c r="D21" s="22">
        <v>0</v>
      </c>
      <c r="E21" s="41">
        <f>D21/D31</f>
        <v>0</v>
      </c>
      <c r="F21" s="22">
        <v>0</v>
      </c>
      <c r="G21" s="41">
        <f>F21/F31</f>
        <v>0</v>
      </c>
      <c r="H21" s="22">
        <f t="shared" ref="H21:H31" si="3">B21+D21+F21</f>
        <v>17</v>
      </c>
      <c r="I21" s="42">
        <f>H21/H31</f>
        <v>3.4267284821608546E-3</v>
      </c>
    </row>
    <row r="22" spans="1:10" x14ac:dyDescent="0.2">
      <c r="A22" s="33" t="s">
        <v>16</v>
      </c>
      <c r="B22" s="1">
        <v>528</v>
      </c>
      <c r="C22" s="41">
        <f t="shared" si="2"/>
        <v>0.17443012884043607</v>
      </c>
      <c r="D22" s="1">
        <v>0</v>
      </c>
      <c r="E22" s="43">
        <f>D22/D31</f>
        <v>0</v>
      </c>
      <c r="F22" s="1">
        <v>0</v>
      </c>
      <c r="G22" s="43">
        <f>F22/F31</f>
        <v>0</v>
      </c>
      <c r="H22" s="1">
        <f t="shared" si="3"/>
        <v>528</v>
      </c>
      <c r="I22" s="44">
        <f>H22/H31</f>
        <v>0.10643015521064302</v>
      </c>
    </row>
    <row r="23" spans="1:10" x14ac:dyDescent="0.2">
      <c r="A23" s="33" t="s">
        <v>17</v>
      </c>
      <c r="B23" s="1">
        <v>690</v>
      </c>
      <c r="C23" s="41">
        <f t="shared" si="2"/>
        <v>0.22794846382556988</v>
      </c>
      <c r="D23" s="1">
        <v>21</v>
      </c>
      <c r="E23" s="43">
        <f>D23/D31</f>
        <v>1.1035207566999475E-2</v>
      </c>
      <c r="F23" s="1">
        <v>0</v>
      </c>
      <c r="G23" s="43">
        <f>F23/F31</f>
        <v>0</v>
      </c>
      <c r="H23" s="22">
        <f t="shared" si="3"/>
        <v>711</v>
      </c>
      <c r="I23" s="44">
        <f>H23/H31</f>
        <v>0.14331787945978633</v>
      </c>
    </row>
    <row r="24" spans="1:10" x14ac:dyDescent="0.2">
      <c r="A24" s="33" t="s">
        <v>18</v>
      </c>
      <c r="B24" s="1">
        <v>533</v>
      </c>
      <c r="C24" s="41">
        <f t="shared" si="2"/>
        <v>0.1760819293029402</v>
      </c>
      <c r="D24" s="1">
        <v>428</v>
      </c>
      <c r="E24" s="43">
        <f>D24/D31</f>
        <v>0.22490803993694167</v>
      </c>
      <c r="F24" s="1">
        <v>0</v>
      </c>
      <c r="G24" s="43">
        <f>F24/F31</f>
        <v>0</v>
      </c>
      <c r="H24" s="22">
        <f t="shared" si="3"/>
        <v>961</v>
      </c>
      <c r="I24" s="44">
        <f>H24/H31</f>
        <v>0.19371094537391656</v>
      </c>
    </row>
    <row r="25" spans="1:10" x14ac:dyDescent="0.2">
      <c r="A25" s="33" t="s">
        <v>19</v>
      </c>
      <c r="B25" s="1">
        <v>468</v>
      </c>
      <c r="C25" s="41">
        <f t="shared" si="2"/>
        <v>0.15460852329038652</v>
      </c>
      <c r="D25" s="1">
        <v>490</v>
      </c>
      <c r="E25" s="43">
        <f>D25/D31</f>
        <v>0.25748817656332107</v>
      </c>
      <c r="F25" s="1">
        <v>3</v>
      </c>
      <c r="G25" s="43">
        <f>F25/F31</f>
        <v>9.6774193548387094E-2</v>
      </c>
      <c r="H25" s="22">
        <f t="shared" si="3"/>
        <v>961</v>
      </c>
      <c r="I25" s="44">
        <f>H25/H31</f>
        <v>0.19371094537391656</v>
      </c>
    </row>
    <row r="26" spans="1:10" x14ac:dyDescent="0.2">
      <c r="A26" s="33" t="s">
        <v>20</v>
      </c>
      <c r="B26" s="1">
        <v>275</v>
      </c>
      <c r="C26" s="41">
        <f t="shared" si="2"/>
        <v>9.0849025437727118E-2</v>
      </c>
      <c r="D26" s="1">
        <v>311</v>
      </c>
      <c r="E26" s="43">
        <f>D26/D31</f>
        <v>0.16342616920651604</v>
      </c>
      <c r="F26" s="1">
        <v>2</v>
      </c>
      <c r="G26" s="43">
        <f>F26/F31</f>
        <v>6.4516129032258063E-2</v>
      </c>
      <c r="H26" s="22">
        <f t="shared" si="3"/>
        <v>588</v>
      </c>
      <c r="I26" s="44">
        <f>H26/H31</f>
        <v>0.11852449103003426</v>
      </c>
    </row>
    <row r="27" spans="1:10" x14ac:dyDescent="0.2">
      <c r="A27" s="33" t="s">
        <v>21</v>
      </c>
      <c r="B27" s="1">
        <v>192</v>
      </c>
      <c r="C27" s="41">
        <f t="shared" si="2"/>
        <v>6.3429137760158572E-2</v>
      </c>
      <c r="D27" s="1">
        <v>208</v>
      </c>
      <c r="E27" s="43">
        <f>D27/D31</f>
        <v>0.1093011035207567</v>
      </c>
      <c r="F27" s="1">
        <v>9</v>
      </c>
      <c r="G27" s="43">
        <f>F27/F31</f>
        <v>0.29032258064516131</v>
      </c>
      <c r="H27" s="22">
        <f t="shared" si="3"/>
        <v>409</v>
      </c>
      <c r="I27" s="44">
        <f>H27/H31</f>
        <v>8.2443055835517032E-2</v>
      </c>
    </row>
    <row r="28" spans="1:10" x14ac:dyDescent="0.2">
      <c r="A28" s="33" t="s">
        <v>22</v>
      </c>
      <c r="B28" s="1">
        <v>224</v>
      </c>
      <c r="C28" s="41">
        <f t="shared" si="2"/>
        <v>7.4000660720185005E-2</v>
      </c>
      <c r="D28" s="1">
        <v>277</v>
      </c>
      <c r="E28" s="43">
        <f>D28/D31</f>
        <v>0.14555964266946925</v>
      </c>
      <c r="F28" s="1">
        <v>8</v>
      </c>
      <c r="G28" s="43">
        <f>F28/F31</f>
        <v>0.25806451612903225</v>
      </c>
      <c r="H28" s="22">
        <f t="shared" si="3"/>
        <v>509</v>
      </c>
      <c r="I28" s="44">
        <f>H28/H31</f>
        <v>0.10260028220116912</v>
      </c>
    </row>
    <row r="29" spans="1:10" x14ac:dyDescent="0.2">
      <c r="A29" s="33" t="s">
        <v>23</v>
      </c>
      <c r="B29" s="1">
        <v>97</v>
      </c>
      <c r="C29" s="41">
        <f t="shared" si="2"/>
        <v>3.2044928972580114E-2</v>
      </c>
      <c r="D29" s="1">
        <v>157</v>
      </c>
      <c r="E29" s="43">
        <f>D29/D31</f>
        <v>8.2501313715186542E-2</v>
      </c>
      <c r="F29" s="1">
        <v>8</v>
      </c>
      <c r="G29" s="43">
        <f>F29/F31</f>
        <v>0.25806451612903225</v>
      </c>
      <c r="H29" s="22">
        <f t="shared" si="3"/>
        <v>262</v>
      </c>
      <c r="I29" s="44">
        <f>H29/H31</f>
        <v>5.2811933078008466E-2</v>
      </c>
    </row>
    <row r="30" spans="1:10" x14ac:dyDescent="0.2">
      <c r="A30" s="33" t="s">
        <v>24</v>
      </c>
      <c r="B30" s="1">
        <v>3</v>
      </c>
      <c r="C30" s="41">
        <f t="shared" si="2"/>
        <v>9.9108027750247768E-4</v>
      </c>
      <c r="D30" s="1">
        <v>11</v>
      </c>
      <c r="E30" s="43">
        <f>D30/D31</f>
        <v>5.7803468208092483E-3</v>
      </c>
      <c r="F30" s="1">
        <v>1</v>
      </c>
      <c r="G30" s="43">
        <f>F30/F31</f>
        <v>3.2258064516129031E-2</v>
      </c>
      <c r="H30" s="22">
        <f t="shared" si="3"/>
        <v>15</v>
      </c>
      <c r="I30" s="44">
        <f>H30/H31</f>
        <v>3.0235839548478131E-3</v>
      </c>
    </row>
    <row r="31" spans="1:10" x14ac:dyDescent="0.2">
      <c r="A31" s="34" t="s">
        <v>6</v>
      </c>
      <c r="B31" s="26">
        <f t="shared" ref="B31:G31" si="4">SUM(B21:B30)</f>
        <v>3027</v>
      </c>
      <c r="C31" s="47">
        <f t="shared" si="4"/>
        <v>1</v>
      </c>
      <c r="D31" s="26">
        <f t="shared" si="4"/>
        <v>1903</v>
      </c>
      <c r="E31" s="47">
        <f t="shared" si="4"/>
        <v>1</v>
      </c>
      <c r="F31" s="26">
        <f t="shared" si="4"/>
        <v>31</v>
      </c>
      <c r="G31" s="45">
        <f t="shared" si="4"/>
        <v>1</v>
      </c>
      <c r="H31" s="21">
        <f t="shared" si="3"/>
        <v>4961</v>
      </c>
      <c r="I31" s="46">
        <f>SUM(I21:I30)</f>
        <v>1</v>
      </c>
      <c r="J31" s="20"/>
    </row>
    <row r="32" spans="1:10" x14ac:dyDescent="0.2">
      <c r="A32" s="9" t="s">
        <v>25</v>
      </c>
      <c r="B32" s="10"/>
      <c r="C32" s="10"/>
      <c r="D32" s="10"/>
      <c r="E32" s="10"/>
      <c r="F32" s="11"/>
      <c r="G32" s="10"/>
      <c r="H32" s="10"/>
      <c r="I32" s="12"/>
    </row>
    <row r="33" spans="1:9" x14ac:dyDescent="0.2">
      <c r="A33" s="32" t="s">
        <v>26</v>
      </c>
      <c r="B33" s="85">
        <v>26.936800000000002</v>
      </c>
      <c r="C33" s="86"/>
      <c r="D33" s="85">
        <v>33.359900000000003</v>
      </c>
      <c r="E33" s="86"/>
      <c r="F33" s="85">
        <v>44.431699999999999</v>
      </c>
      <c r="G33" s="86"/>
      <c r="H33" s="85">
        <v>29.51</v>
      </c>
      <c r="I33" s="89"/>
    </row>
    <row r="34" spans="1:9" x14ac:dyDescent="0.2">
      <c r="A34" s="35" t="s">
        <v>27</v>
      </c>
      <c r="B34" s="83">
        <v>9.0785099999999996</v>
      </c>
      <c r="C34" s="84"/>
      <c r="D34" s="83">
        <v>10.19477</v>
      </c>
      <c r="E34" s="84"/>
      <c r="F34" s="83">
        <v>10.06554</v>
      </c>
      <c r="G34" s="84"/>
      <c r="H34" s="83">
        <v>10.092969999999999</v>
      </c>
      <c r="I34" s="90"/>
    </row>
    <row r="35" spans="1:9" x14ac:dyDescent="0.2">
      <c r="A35" s="9" t="s">
        <v>39</v>
      </c>
      <c r="B35" s="10"/>
      <c r="C35" s="10"/>
      <c r="D35" s="10"/>
      <c r="E35" s="10"/>
      <c r="F35" s="11"/>
      <c r="G35" s="10"/>
      <c r="H35" s="10"/>
      <c r="I35" s="12"/>
    </row>
    <row r="36" spans="1:9" x14ac:dyDescent="0.2">
      <c r="A36" s="33" t="s">
        <v>36</v>
      </c>
      <c r="B36" s="24">
        <v>2740</v>
      </c>
      <c r="C36" s="43">
        <f>B36/B39</f>
        <v>0.90518665345226301</v>
      </c>
      <c r="D36" s="24">
        <v>1506</v>
      </c>
      <c r="E36" s="43">
        <f>D36/D39</f>
        <v>0.79138202837624805</v>
      </c>
      <c r="F36" s="1">
        <v>29</v>
      </c>
      <c r="G36" s="43">
        <f>F36/F39</f>
        <v>0.93548387096774188</v>
      </c>
      <c r="H36" s="24">
        <f>B36+D36+F36</f>
        <v>4275</v>
      </c>
      <c r="I36" s="44">
        <f>H36/H39</f>
        <v>0.86172142713162669</v>
      </c>
    </row>
    <row r="37" spans="1:9" x14ac:dyDescent="0.2">
      <c r="A37" s="33" t="s">
        <v>37</v>
      </c>
      <c r="B37" s="24">
        <v>30</v>
      </c>
      <c r="C37" s="43">
        <f>B37/B39</f>
        <v>9.9108027750247768E-3</v>
      </c>
      <c r="D37" s="24">
        <v>168</v>
      </c>
      <c r="E37" s="43">
        <f>D37/D39</f>
        <v>8.8281660535995801E-2</v>
      </c>
      <c r="F37" s="1">
        <v>2</v>
      </c>
      <c r="G37" s="43">
        <f>F37/F39</f>
        <v>6.4516129032258063E-2</v>
      </c>
      <c r="H37" s="24">
        <f>B37+D37+F37</f>
        <v>200</v>
      </c>
      <c r="I37" s="44">
        <f>H37/H39</f>
        <v>4.0314452731304171E-2</v>
      </c>
    </row>
    <row r="38" spans="1:9" x14ac:dyDescent="0.2">
      <c r="A38" s="33" t="s">
        <v>38</v>
      </c>
      <c r="B38" s="1">
        <v>257</v>
      </c>
      <c r="C38" s="43">
        <f>B38/B39</f>
        <v>8.4902543772712252E-2</v>
      </c>
      <c r="D38" s="1">
        <v>229</v>
      </c>
      <c r="E38" s="43">
        <f>D38/D39</f>
        <v>0.12033631108775618</v>
      </c>
      <c r="F38" s="1">
        <v>0</v>
      </c>
      <c r="G38" s="43">
        <f>F38/F39</f>
        <v>0</v>
      </c>
      <c r="H38" s="24">
        <f>B38+D38+F38</f>
        <v>486</v>
      </c>
      <c r="I38" s="44">
        <f>H38/H39</f>
        <v>9.7964120137069136E-2</v>
      </c>
    </row>
    <row r="39" spans="1:9" x14ac:dyDescent="0.2">
      <c r="A39" s="34" t="s">
        <v>6</v>
      </c>
      <c r="B39" s="26">
        <f t="shared" ref="B39:I39" si="5">SUM(B36:B38)</f>
        <v>3027</v>
      </c>
      <c r="C39" s="45">
        <f t="shared" si="5"/>
        <v>1</v>
      </c>
      <c r="D39" s="26">
        <f t="shared" si="5"/>
        <v>1903</v>
      </c>
      <c r="E39" s="45">
        <f t="shared" si="5"/>
        <v>1</v>
      </c>
      <c r="F39" s="27">
        <f t="shared" si="5"/>
        <v>31</v>
      </c>
      <c r="G39" s="45">
        <f t="shared" si="5"/>
        <v>1</v>
      </c>
      <c r="H39" s="26">
        <f t="shared" si="5"/>
        <v>4961</v>
      </c>
      <c r="I39" s="46">
        <f t="shared" si="5"/>
        <v>1</v>
      </c>
    </row>
    <row r="40" spans="1:9" x14ac:dyDescent="0.2">
      <c r="A40" s="9" t="s">
        <v>28</v>
      </c>
      <c r="B40" s="10"/>
      <c r="C40" s="10"/>
      <c r="D40" s="10"/>
      <c r="E40" s="10"/>
      <c r="F40" s="11"/>
      <c r="G40" s="10"/>
      <c r="H40" s="10"/>
      <c r="I40" s="12"/>
    </row>
    <row r="41" spans="1:9" x14ac:dyDescent="0.2">
      <c r="A41" s="32" t="s">
        <v>29</v>
      </c>
      <c r="B41" s="21">
        <v>1954</v>
      </c>
      <c r="C41" s="48">
        <f>B41/B43</f>
        <v>0.64552362074661385</v>
      </c>
      <c r="D41" s="22">
        <v>501</v>
      </c>
      <c r="E41" s="48">
        <f>D41/D43</f>
        <v>0.26326852338413032</v>
      </c>
      <c r="F41" s="22">
        <v>3</v>
      </c>
      <c r="G41" s="48">
        <f>F41/F43</f>
        <v>9.6774193548387094E-2</v>
      </c>
      <c r="H41" s="21">
        <f>B41+D41+F41</f>
        <v>2458</v>
      </c>
      <c r="I41" s="42">
        <f>H41/H43</f>
        <v>0.49546462406772829</v>
      </c>
    </row>
    <row r="42" spans="1:9" x14ac:dyDescent="0.2">
      <c r="A42" s="33" t="s">
        <v>30</v>
      </c>
      <c r="B42" s="24">
        <v>1073</v>
      </c>
      <c r="C42" s="43">
        <f>B42/B43</f>
        <v>0.35447637925338621</v>
      </c>
      <c r="D42" s="24">
        <v>1402</v>
      </c>
      <c r="E42" s="43">
        <f>D42/D43</f>
        <v>0.73673147661586968</v>
      </c>
      <c r="F42" s="1">
        <v>28</v>
      </c>
      <c r="G42" s="43">
        <f>F42/F43</f>
        <v>0.90322580645161288</v>
      </c>
      <c r="H42" s="21">
        <f>B42+D42+F42</f>
        <v>2503</v>
      </c>
      <c r="I42" s="44">
        <f>H42/H43</f>
        <v>0.50453537593227171</v>
      </c>
    </row>
    <row r="43" spans="1:9" x14ac:dyDescent="0.2">
      <c r="A43" s="34" t="s">
        <v>6</v>
      </c>
      <c r="B43" s="26">
        <f t="shared" ref="B43:G43" si="6">SUM(B41:B42)</f>
        <v>3027</v>
      </c>
      <c r="C43" s="49">
        <f t="shared" si="6"/>
        <v>1</v>
      </c>
      <c r="D43" s="26">
        <f t="shared" si="6"/>
        <v>1903</v>
      </c>
      <c r="E43" s="49">
        <f t="shared" si="6"/>
        <v>1</v>
      </c>
      <c r="F43" s="26">
        <f t="shared" si="6"/>
        <v>31</v>
      </c>
      <c r="G43" s="49">
        <f t="shared" si="6"/>
        <v>1</v>
      </c>
      <c r="H43" s="21">
        <f>B43+D43+F43</f>
        <v>4961</v>
      </c>
      <c r="I43" s="46">
        <f>SUM(I41:I42)</f>
        <v>1</v>
      </c>
    </row>
    <row r="44" spans="1:9" ht="12.75" customHeight="1" x14ac:dyDescent="0.2">
      <c r="A44" s="9" t="s">
        <v>49</v>
      </c>
      <c r="B44" s="10"/>
      <c r="C44" s="10"/>
      <c r="D44" s="10"/>
      <c r="E44" s="10"/>
      <c r="F44" s="11"/>
      <c r="G44" s="10"/>
      <c r="H44" s="10"/>
      <c r="I44" s="12"/>
    </row>
    <row r="45" spans="1:9" ht="12.75" customHeight="1" x14ac:dyDescent="0.2">
      <c r="A45" s="32" t="s">
        <v>47</v>
      </c>
      <c r="B45" s="21">
        <v>647</v>
      </c>
      <c r="C45" s="48">
        <f>B45/B47</f>
        <v>0.21374297984803436</v>
      </c>
      <c r="D45" s="22">
        <v>654</v>
      </c>
      <c r="E45" s="48">
        <f>D45/D47</f>
        <v>0.34366789280084076</v>
      </c>
      <c r="F45" s="22">
        <v>0</v>
      </c>
      <c r="G45" s="48">
        <f>F45/F47</f>
        <v>0</v>
      </c>
      <c r="H45" s="21">
        <f>B45+D45+F45</f>
        <v>1301</v>
      </c>
      <c r="I45" s="42">
        <f>H45/H47</f>
        <v>0.26224551501713367</v>
      </c>
    </row>
    <row r="46" spans="1:9" ht="12.75" customHeight="1" x14ac:dyDescent="0.2">
      <c r="A46" s="33" t="s">
        <v>48</v>
      </c>
      <c r="B46" s="24">
        <v>2380</v>
      </c>
      <c r="C46" s="43">
        <f>B46/B47</f>
        <v>0.78625702015196564</v>
      </c>
      <c r="D46" s="24">
        <v>1249</v>
      </c>
      <c r="E46" s="43">
        <f>D46/D47</f>
        <v>0.65633210719915924</v>
      </c>
      <c r="F46" s="1">
        <v>31</v>
      </c>
      <c r="G46" s="43">
        <f>F46/F47</f>
        <v>1</v>
      </c>
      <c r="H46" s="21">
        <f>B46+D46+F46</f>
        <v>3660</v>
      </c>
      <c r="I46" s="44">
        <f>H46/H47</f>
        <v>0.73775448498286633</v>
      </c>
    </row>
    <row r="47" spans="1:9" ht="12.75" customHeight="1" x14ac:dyDescent="0.2">
      <c r="A47" s="34" t="s">
        <v>6</v>
      </c>
      <c r="B47" s="26">
        <f t="shared" ref="B47:G47" si="7">SUM(B45:B46)</f>
        <v>3027</v>
      </c>
      <c r="C47" s="49">
        <f t="shared" si="7"/>
        <v>1</v>
      </c>
      <c r="D47" s="26">
        <f t="shared" si="7"/>
        <v>1903</v>
      </c>
      <c r="E47" s="49">
        <f t="shared" si="7"/>
        <v>1</v>
      </c>
      <c r="F47" s="26">
        <f t="shared" si="7"/>
        <v>31</v>
      </c>
      <c r="G47" s="49">
        <f t="shared" si="7"/>
        <v>1</v>
      </c>
      <c r="H47" s="21">
        <f>B47+D47+F47</f>
        <v>4961</v>
      </c>
      <c r="I47" s="46">
        <f>SUM(I45:I46)</f>
        <v>1</v>
      </c>
    </row>
    <row r="48" spans="1:9" ht="12.75" customHeight="1" x14ac:dyDescent="0.2">
      <c r="A48" s="36" t="s">
        <v>32</v>
      </c>
      <c r="B48" s="13"/>
      <c r="C48" s="13"/>
      <c r="D48" s="13"/>
      <c r="E48" s="13"/>
      <c r="F48" s="14"/>
      <c r="G48" s="13"/>
      <c r="H48" s="13"/>
      <c r="I48" s="15"/>
    </row>
    <row r="49" spans="1:9" ht="12.75" customHeight="1" thickBot="1" x14ac:dyDescent="0.25">
      <c r="A49" s="37" t="s">
        <v>31</v>
      </c>
      <c r="B49" s="103">
        <v>2349.73</v>
      </c>
      <c r="C49" s="104"/>
      <c r="D49" s="94">
        <v>1086</v>
      </c>
      <c r="E49" s="98"/>
      <c r="F49" s="96">
        <v>13.08</v>
      </c>
      <c r="G49" s="97"/>
      <c r="H49" s="105">
        <v>3448.82</v>
      </c>
      <c r="I49" s="106"/>
    </row>
    <row r="50" spans="1:9" ht="15" customHeight="1" thickTop="1" x14ac:dyDescent="0.2"/>
    <row r="51" spans="1:9" ht="15" customHeight="1" x14ac:dyDescent="0.2">
      <c r="A51" s="79" t="s">
        <v>72</v>
      </c>
      <c r="B51" s="79"/>
      <c r="C51" s="79"/>
      <c r="D51" s="79"/>
      <c r="E51" s="79"/>
      <c r="F51" s="80"/>
      <c r="G51" s="79"/>
      <c r="H51" s="79"/>
      <c r="I51" s="79"/>
    </row>
    <row r="52" spans="1:9" ht="37.9" customHeight="1" x14ac:dyDescent="0.2">
      <c r="A52" s="99" t="s">
        <v>73</v>
      </c>
      <c r="B52" s="99"/>
      <c r="C52" s="99"/>
      <c r="D52" s="99"/>
      <c r="E52" s="99"/>
      <c r="F52" s="99"/>
      <c r="G52" s="99"/>
      <c r="H52" s="99"/>
      <c r="I52" s="99"/>
    </row>
    <row r="53" spans="1:9" ht="28.15" customHeight="1" x14ac:dyDescent="0.2">
      <c r="A53" s="100" t="s">
        <v>71</v>
      </c>
      <c r="B53" s="100"/>
      <c r="C53" s="100"/>
      <c r="D53" s="100"/>
      <c r="E53" s="100"/>
      <c r="F53" s="100"/>
      <c r="G53" s="100"/>
      <c r="H53" s="100"/>
      <c r="I53" s="100"/>
    </row>
    <row r="54" spans="1:9" ht="16.149999999999999" customHeight="1" x14ac:dyDescent="0.2">
      <c r="A54" s="91" t="s">
        <v>34</v>
      </c>
      <c r="B54" s="91"/>
      <c r="C54" s="91"/>
      <c r="D54" s="91"/>
      <c r="E54" s="91"/>
      <c r="F54" s="91"/>
      <c r="G54" s="91"/>
      <c r="H54" s="91"/>
      <c r="I54" s="91"/>
    </row>
    <row r="56" spans="1:9" x14ac:dyDescent="0.2">
      <c r="G56" s="101"/>
      <c r="H56" s="102"/>
      <c r="I56" s="102"/>
    </row>
    <row r="57" spans="1:9" x14ac:dyDescent="0.2">
      <c r="G57" s="102"/>
      <c r="H57" s="102"/>
      <c r="I57" s="102"/>
    </row>
  </sheetData>
  <mergeCells count="23">
    <mergeCell ref="A2:I2"/>
    <mergeCell ref="A3:I3"/>
    <mergeCell ref="B5:C5"/>
    <mergeCell ref="D5:E5"/>
    <mergeCell ref="F5:G5"/>
    <mergeCell ref="H5:I5"/>
    <mergeCell ref="B33:C33"/>
    <mergeCell ref="D33:E33"/>
    <mergeCell ref="F33:G33"/>
    <mergeCell ref="H33:I33"/>
    <mergeCell ref="B34:C34"/>
    <mergeCell ref="D34:E34"/>
    <mergeCell ref="F34:G34"/>
    <mergeCell ref="H34:I34"/>
    <mergeCell ref="A54:I54"/>
    <mergeCell ref="G56:I56"/>
    <mergeCell ref="G57:I57"/>
    <mergeCell ref="B49:C49"/>
    <mergeCell ref="D49:E49"/>
    <mergeCell ref="F49:G49"/>
    <mergeCell ref="H49:I49"/>
    <mergeCell ref="A52:I52"/>
    <mergeCell ref="A53:I53"/>
  </mergeCells>
  <phoneticPr fontId="4" type="noConversion"/>
  <printOptions horizontalCentered="1"/>
  <pageMargins left="0.7" right="0.7" top="0.5" bottom="0.5" header="0.3" footer="0.3"/>
  <pageSetup orientation="portrait" r:id="rId1"/>
  <headerFooter alignWithMargins="0">
    <oddFooter>&amp;R&amp;"Arial,Italic"&amp;8Office of Institutional Research</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57"/>
  <sheetViews>
    <sheetView workbookViewId="0">
      <selection activeCell="A2" sqref="A2:I2"/>
    </sheetView>
  </sheetViews>
  <sheetFormatPr defaultRowHeight="12.75" x14ac:dyDescent="0.2"/>
  <cols>
    <col min="1" max="1" width="31.7109375" customWidth="1"/>
    <col min="2" max="3" width="7.5703125" customWidth="1"/>
    <col min="4" max="4" width="6.7109375" customWidth="1"/>
    <col min="6" max="6" width="6.7109375" style="2" customWidth="1"/>
    <col min="8" max="8" width="7.28515625" customWidth="1"/>
    <col min="9" max="9" width="8" customWidth="1"/>
  </cols>
  <sheetData>
    <row r="2" spans="1:9" ht="15.75" x14ac:dyDescent="0.25">
      <c r="A2" s="82" t="s">
        <v>33</v>
      </c>
      <c r="B2" s="82"/>
      <c r="C2" s="82"/>
      <c r="D2" s="82"/>
      <c r="E2" s="82"/>
      <c r="F2" s="82"/>
      <c r="G2" s="82"/>
      <c r="H2" s="82"/>
      <c r="I2" s="82"/>
    </row>
    <row r="3" spans="1:9" ht="15.75" x14ac:dyDescent="0.25">
      <c r="A3" s="82" t="s">
        <v>50</v>
      </c>
      <c r="B3" s="82"/>
      <c r="C3" s="82"/>
      <c r="D3" s="82"/>
      <c r="E3" s="82"/>
      <c r="F3" s="82"/>
      <c r="G3" s="82"/>
      <c r="H3" s="82"/>
      <c r="I3" s="82"/>
    </row>
    <row r="4" spans="1:9" ht="13.5" thickBot="1" x14ac:dyDescent="0.25"/>
    <row r="5" spans="1:9" ht="13.5" thickTop="1" x14ac:dyDescent="0.2">
      <c r="A5" s="51"/>
      <c r="B5" s="107" t="s">
        <v>0</v>
      </c>
      <c r="C5" s="108"/>
      <c r="D5" s="109" t="s">
        <v>42</v>
      </c>
      <c r="E5" s="108"/>
      <c r="F5" s="107" t="s">
        <v>2</v>
      </c>
      <c r="G5" s="108"/>
      <c r="H5" s="107" t="s">
        <v>35</v>
      </c>
      <c r="I5" s="110"/>
    </row>
    <row r="6" spans="1:9" x14ac:dyDescent="0.2">
      <c r="A6" s="52"/>
      <c r="B6" s="53" t="s">
        <v>66</v>
      </c>
      <c r="C6" s="54" t="s">
        <v>1</v>
      </c>
      <c r="D6" s="53" t="s">
        <v>66</v>
      </c>
      <c r="E6" s="54" t="s">
        <v>1</v>
      </c>
      <c r="F6" s="55" t="s">
        <v>66</v>
      </c>
      <c r="G6" s="54" t="s">
        <v>1</v>
      </c>
      <c r="H6" s="53" t="s">
        <v>66</v>
      </c>
      <c r="I6" s="56" t="s">
        <v>1</v>
      </c>
    </row>
    <row r="7" spans="1:9" x14ac:dyDescent="0.2">
      <c r="A7" s="57" t="s">
        <v>3</v>
      </c>
      <c r="B7" s="58"/>
      <c r="C7" s="58"/>
      <c r="D7" s="58"/>
      <c r="E7" s="58"/>
      <c r="F7" s="59"/>
      <c r="G7" s="58"/>
      <c r="H7" s="58"/>
      <c r="I7" s="60"/>
    </row>
    <row r="8" spans="1:9" x14ac:dyDescent="0.2">
      <c r="A8" s="32" t="s">
        <v>4</v>
      </c>
      <c r="B8" s="21">
        <v>1496</v>
      </c>
      <c r="C8" s="41">
        <f>B8/B10</f>
        <v>0.46793869252424147</v>
      </c>
      <c r="D8" s="21">
        <v>883</v>
      </c>
      <c r="E8" s="41">
        <f>D8/D10</f>
        <v>0.45212493599590375</v>
      </c>
      <c r="F8" s="22">
        <v>8</v>
      </c>
      <c r="G8" s="41">
        <f>F8/F10</f>
        <v>0.33333333333333331</v>
      </c>
      <c r="H8" s="21">
        <f>B8+D8+F8</f>
        <v>2387</v>
      </c>
      <c r="I8" s="42">
        <f>H8/H10</f>
        <v>0.46134518747584075</v>
      </c>
    </row>
    <row r="9" spans="1:9" x14ac:dyDescent="0.2">
      <c r="A9" s="33" t="s">
        <v>5</v>
      </c>
      <c r="B9" s="24">
        <v>1701</v>
      </c>
      <c r="C9" s="43">
        <f>B9/B10</f>
        <v>0.53206130747575853</v>
      </c>
      <c r="D9" s="24">
        <v>1070</v>
      </c>
      <c r="E9" s="43">
        <f>D9/D10</f>
        <v>0.54787506400409625</v>
      </c>
      <c r="F9" s="1">
        <v>16</v>
      </c>
      <c r="G9" s="43">
        <f>F9/F10</f>
        <v>0.66666666666666663</v>
      </c>
      <c r="H9" s="24">
        <f>B9+D9+F9</f>
        <v>2787</v>
      </c>
      <c r="I9" s="44">
        <f>H9/H10</f>
        <v>0.53865481252415925</v>
      </c>
    </row>
    <row r="10" spans="1:9" x14ac:dyDescent="0.2">
      <c r="A10" s="34" t="s">
        <v>6</v>
      </c>
      <c r="B10" s="26">
        <f>SUM(B8:B9)</f>
        <v>3197</v>
      </c>
      <c r="C10" s="45">
        <f>SUM(C8:C9)</f>
        <v>1</v>
      </c>
      <c r="D10" s="26">
        <f>D8+D9</f>
        <v>1953</v>
      </c>
      <c r="E10" s="45">
        <f>SUM(E8:E9)</f>
        <v>1</v>
      </c>
      <c r="F10" s="27">
        <f>SUM(F8:F9)</f>
        <v>24</v>
      </c>
      <c r="G10" s="45">
        <f>SUM(G8:G9)</f>
        <v>1</v>
      </c>
      <c r="H10" s="26">
        <f>B10+D10+F10</f>
        <v>5174</v>
      </c>
      <c r="I10" s="46">
        <f>SUM(I8:I9)</f>
        <v>1</v>
      </c>
    </row>
    <row r="11" spans="1:9" x14ac:dyDescent="0.2">
      <c r="A11" s="57" t="s">
        <v>7</v>
      </c>
      <c r="B11" s="64"/>
      <c r="C11" s="64"/>
      <c r="D11" s="64"/>
      <c r="E11" s="64"/>
      <c r="F11" s="64"/>
      <c r="G11" s="64"/>
      <c r="H11" s="64"/>
      <c r="I11" s="65"/>
    </row>
    <row r="12" spans="1:9" x14ac:dyDescent="0.2">
      <c r="A12" s="32" t="s">
        <v>51</v>
      </c>
      <c r="B12" s="22">
        <v>12</v>
      </c>
      <c r="C12" s="41">
        <f>B12/B21</f>
        <v>3.753518923991242E-3</v>
      </c>
      <c r="D12" s="22">
        <v>5</v>
      </c>
      <c r="E12" s="41">
        <f>D12/D21</f>
        <v>2.5601638504864311E-3</v>
      </c>
      <c r="F12" s="22">
        <v>0</v>
      </c>
      <c r="G12" s="41">
        <f>F12/F21</f>
        <v>0</v>
      </c>
      <c r="H12" s="21">
        <f t="shared" ref="H12:H20" si="0">B12+D12+F12</f>
        <v>17</v>
      </c>
      <c r="I12" s="42">
        <f>H12/H21</f>
        <v>3.2856590645535368E-3</v>
      </c>
    </row>
    <row r="13" spans="1:9" x14ac:dyDescent="0.2">
      <c r="A13" s="33" t="s">
        <v>10</v>
      </c>
      <c r="B13" s="1">
        <v>100</v>
      </c>
      <c r="C13" s="43">
        <f>B13/B21</f>
        <v>3.1279324366593683E-2</v>
      </c>
      <c r="D13" s="1">
        <v>79</v>
      </c>
      <c r="E13" s="43">
        <f>D13/D21</f>
        <v>4.0450588837685611E-2</v>
      </c>
      <c r="F13" s="1">
        <v>0</v>
      </c>
      <c r="G13" s="43">
        <f>F13/F21</f>
        <v>0</v>
      </c>
      <c r="H13" s="24">
        <f t="shared" si="0"/>
        <v>179</v>
      </c>
      <c r="I13" s="44">
        <f>H13/H21</f>
        <v>3.4596057209122538E-2</v>
      </c>
    </row>
    <row r="14" spans="1:9" x14ac:dyDescent="0.2">
      <c r="A14" s="33" t="s">
        <v>52</v>
      </c>
      <c r="B14" s="1">
        <v>390</v>
      </c>
      <c r="C14" s="43">
        <f>B14/B21</f>
        <v>0.12198936502971536</v>
      </c>
      <c r="D14" s="1">
        <v>169</v>
      </c>
      <c r="E14" s="43">
        <f>D14/D21</f>
        <v>8.6533538146441366E-2</v>
      </c>
      <c r="F14" s="1">
        <v>6</v>
      </c>
      <c r="G14" s="43">
        <f>F14/F21</f>
        <v>0.25</v>
      </c>
      <c r="H14" s="24">
        <f t="shared" si="0"/>
        <v>565</v>
      </c>
      <c r="I14" s="44">
        <f>H14/H21</f>
        <v>0.10919984538074991</v>
      </c>
    </row>
    <row r="15" spans="1:9" x14ac:dyDescent="0.2">
      <c r="A15" s="33" t="s">
        <v>53</v>
      </c>
      <c r="B15" s="1">
        <v>133</v>
      </c>
      <c r="C15" s="43">
        <f>B15/B21</f>
        <v>4.1601501407569595E-2</v>
      </c>
      <c r="D15" s="1">
        <v>47</v>
      </c>
      <c r="E15" s="43">
        <f>D15/D21</f>
        <v>2.4065540194572452E-2</v>
      </c>
      <c r="F15" s="1">
        <v>0</v>
      </c>
      <c r="G15" s="43">
        <f>F15/F21</f>
        <v>0</v>
      </c>
      <c r="H15" s="24">
        <f t="shared" si="0"/>
        <v>180</v>
      </c>
      <c r="I15" s="44">
        <f>H15/H21</f>
        <v>3.4789331271743329E-2</v>
      </c>
    </row>
    <row r="16" spans="1:9" x14ac:dyDescent="0.2">
      <c r="A16" s="33" t="s">
        <v>54</v>
      </c>
      <c r="B16" s="1">
        <v>3</v>
      </c>
      <c r="C16" s="43">
        <f>B16/B21</f>
        <v>9.383797309978105E-4</v>
      </c>
      <c r="D16" s="1">
        <v>2</v>
      </c>
      <c r="E16" s="43">
        <f>D16/D21</f>
        <v>1.0240655401945725E-3</v>
      </c>
      <c r="F16" s="1">
        <v>0</v>
      </c>
      <c r="G16" s="43">
        <f>F16/F21</f>
        <v>0</v>
      </c>
      <c r="H16" s="24">
        <f t="shared" si="0"/>
        <v>5</v>
      </c>
      <c r="I16" s="44">
        <f>H16/H21</f>
        <v>9.6637031310398147E-4</v>
      </c>
    </row>
    <row r="17" spans="1:9" x14ac:dyDescent="0.2">
      <c r="A17" s="33" t="s">
        <v>12</v>
      </c>
      <c r="B17" s="24">
        <v>2421</v>
      </c>
      <c r="C17" s="43">
        <f>B17/B21</f>
        <v>0.75727244291523299</v>
      </c>
      <c r="D17" s="24">
        <v>1441</v>
      </c>
      <c r="E17" s="43">
        <f>D17/D21</f>
        <v>0.73783922171018945</v>
      </c>
      <c r="F17" s="1">
        <v>16</v>
      </c>
      <c r="G17" s="43">
        <f>F17/F21</f>
        <v>0.66666666666666663</v>
      </c>
      <c r="H17" s="24">
        <f t="shared" si="0"/>
        <v>3878</v>
      </c>
      <c r="I17" s="44">
        <f>H17/H21</f>
        <v>0.74951681484344801</v>
      </c>
    </row>
    <row r="18" spans="1:9" x14ac:dyDescent="0.2">
      <c r="A18" s="33" t="s">
        <v>55</v>
      </c>
      <c r="B18" s="24">
        <v>58</v>
      </c>
      <c r="C18" s="43">
        <f>B18/B21</f>
        <v>1.8142008132624336E-2</v>
      </c>
      <c r="D18" s="24">
        <v>16</v>
      </c>
      <c r="E18" s="43">
        <f>D18/D21</f>
        <v>8.1925243215565796E-3</v>
      </c>
      <c r="F18" s="1">
        <v>0</v>
      </c>
      <c r="G18" s="43">
        <f>F18/F21</f>
        <v>0</v>
      </c>
      <c r="H18" s="24">
        <f t="shared" si="0"/>
        <v>74</v>
      </c>
      <c r="I18" s="44">
        <f>H18/H21</f>
        <v>1.4302280633938926E-2</v>
      </c>
    </row>
    <row r="19" spans="1:9" x14ac:dyDescent="0.2">
      <c r="A19" s="33" t="s">
        <v>56</v>
      </c>
      <c r="B19" s="1">
        <v>39</v>
      </c>
      <c r="C19" s="43">
        <f>B19/B21</f>
        <v>1.2198936502971536E-2</v>
      </c>
      <c r="D19" s="1">
        <v>154</v>
      </c>
      <c r="E19" s="43">
        <f>D19/D21</f>
        <v>7.8853046594982074E-2</v>
      </c>
      <c r="F19" s="1">
        <v>2</v>
      </c>
      <c r="G19" s="43">
        <f>F19/F21</f>
        <v>8.3333333333333329E-2</v>
      </c>
      <c r="H19" s="24">
        <f t="shared" si="0"/>
        <v>195</v>
      </c>
      <c r="I19" s="44">
        <f>H19/H21</f>
        <v>3.7688442211055273E-2</v>
      </c>
    </row>
    <row r="20" spans="1:9" x14ac:dyDescent="0.2">
      <c r="A20" s="50" t="s">
        <v>57</v>
      </c>
      <c r="B20" s="27">
        <v>41</v>
      </c>
      <c r="C20" s="43">
        <f>B20/B21</f>
        <v>1.282452299030341E-2</v>
      </c>
      <c r="D20" s="27">
        <v>40</v>
      </c>
      <c r="E20" s="43">
        <f>D20/D21</f>
        <v>2.0481310803891449E-2</v>
      </c>
      <c r="F20" s="27">
        <v>0</v>
      </c>
      <c r="G20" s="43">
        <f>F20/F21</f>
        <v>0</v>
      </c>
      <c r="H20" s="26">
        <f t="shared" si="0"/>
        <v>81</v>
      </c>
      <c r="I20" s="46">
        <f>H20/H21</f>
        <v>1.5655199072284499E-2</v>
      </c>
    </row>
    <row r="21" spans="1:9" x14ac:dyDescent="0.2">
      <c r="A21" s="34" t="s">
        <v>6</v>
      </c>
      <c r="B21" s="26">
        <f>SUM(B12:B20)</f>
        <v>3197</v>
      </c>
      <c r="C21" s="45">
        <f>SUM(C12:C19)</f>
        <v>0.98717547700969654</v>
      </c>
      <c r="D21" s="26">
        <f>SUM(D12:D20)</f>
        <v>1953</v>
      </c>
      <c r="E21" s="45">
        <f>SUM(E12:E20)</f>
        <v>1</v>
      </c>
      <c r="F21" s="27">
        <f>SUM(F12:F20)</f>
        <v>24</v>
      </c>
      <c r="G21" s="45">
        <f>SUM(G12:G19)</f>
        <v>1</v>
      </c>
      <c r="H21" s="26">
        <f>SUM(H12:H20)</f>
        <v>5174</v>
      </c>
      <c r="I21" s="46">
        <f>SUM(I12:I20)</f>
        <v>1</v>
      </c>
    </row>
    <row r="22" spans="1:9" x14ac:dyDescent="0.2">
      <c r="A22" s="57" t="s">
        <v>14</v>
      </c>
      <c r="B22" s="64"/>
      <c r="C22" s="64"/>
      <c r="D22" s="64"/>
      <c r="E22" s="64"/>
      <c r="F22" s="64"/>
      <c r="G22" s="64"/>
      <c r="H22" s="64"/>
      <c r="I22" s="65"/>
    </row>
    <row r="23" spans="1:9" x14ac:dyDescent="0.2">
      <c r="A23" s="68" t="s">
        <v>15</v>
      </c>
      <c r="B23" s="22">
        <v>10</v>
      </c>
      <c r="C23" s="41">
        <f t="shared" ref="C23:C32" si="1">B23/$B$33</f>
        <v>3.1279324366593683E-3</v>
      </c>
      <c r="D23" s="22">
        <v>0</v>
      </c>
      <c r="E23" s="41">
        <f>D23/D33</f>
        <v>0</v>
      </c>
      <c r="F23" s="22">
        <v>0</v>
      </c>
      <c r="G23" s="41">
        <f>F23/F33</f>
        <v>0</v>
      </c>
      <c r="H23" s="22">
        <f t="shared" ref="H23:H33" si="2">B23+D23+F23</f>
        <v>10</v>
      </c>
      <c r="I23" s="42">
        <f>H23/H33</f>
        <v>1.9327406262079629E-3</v>
      </c>
    </row>
    <row r="24" spans="1:9" x14ac:dyDescent="0.2">
      <c r="A24" s="33" t="s">
        <v>16</v>
      </c>
      <c r="B24" s="1">
        <v>526</v>
      </c>
      <c r="C24" s="41">
        <f t="shared" si="1"/>
        <v>0.16452924616828277</v>
      </c>
      <c r="D24" s="1">
        <v>0</v>
      </c>
      <c r="E24" s="43">
        <f>D24/D33</f>
        <v>0</v>
      </c>
      <c r="F24" s="1">
        <v>0</v>
      </c>
      <c r="G24" s="43">
        <f>F24/F33</f>
        <v>0</v>
      </c>
      <c r="H24" s="1">
        <f t="shared" si="2"/>
        <v>526</v>
      </c>
      <c r="I24" s="44">
        <f>H24/H33</f>
        <v>0.10166215693853885</v>
      </c>
    </row>
    <row r="25" spans="1:9" x14ac:dyDescent="0.2">
      <c r="A25" s="33" t="s">
        <v>17</v>
      </c>
      <c r="B25" s="1">
        <v>733</v>
      </c>
      <c r="C25" s="41">
        <f t="shared" si="1"/>
        <v>0.22927744760713167</v>
      </c>
      <c r="D25" s="1">
        <v>17</v>
      </c>
      <c r="E25" s="43">
        <f>D25/D33</f>
        <v>8.7045570916538667E-3</v>
      </c>
      <c r="F25" s="1">
        <v>0</v>
      </c>
      <c r="G25" s="43">
        <f>F25/F33</f>
        <v>0</v>
      </c>
      <c r="H25" s="22">
        <f t="shared" si="2"/>
        <v>750</v>
      </c>
      <c r="I25" s="44">
        <f>H25/H33</f>
        <v>0.1449555469655972</v>
      </c>
    </row>
    <row r="26" spans="1:9" x14ac:dyDescent="0.2">
      <c r="A26" s="33" t="s">
        <v>18</v>
      </c>
      <c r="B26" s="1">
        <v>609</v>
      </c>
      <c r="C26" s="41">
        <f t="shared" si="1"/>
        <v>0.19049108539255552</v>
      </c>
      <c r="D26" s="1">
        <v>412</v>
      </c>
      <c r="E26" s="43">
        <f>D26/D33</f>
        <v>0.21095750128008192</v>
      </c>
      <c r="F26" s="1">
        <v>0</v>
      </c>
      <c r="G26" s="43">
        <f>F26/F33</f>
        <v>0</v>
      </c>
      <c r="H26" s="22">
        <f t="shared" si="2"/>
        <v>1021</v>
      </c>
      <c r="I26" s="44">
        <f>H26/H33</f>
        <v>0.19733281793583302</v>
      </c>
    </row>
    <row r="27" spans="1:9" x14ac:dyDescent="0.2">
      <c r="A27" s="33" t="s">
        <v>19</v>
      </c>
      <c r="B27" s="1">
        <v>490</v>
      </c>
      <c r="C27" s="41">
        <f t="shared" si="1"/>
        <v>0.15326868939630903</v>
      </c>
      <c r="D27" s="1">
        <v>516</v>
      </c>
      <c r="E27" s="43">
        <f>D27/D33</f>
        <v>0.2642089093701997</v>
      </c>
      <c r="F27" s="1">
        <v>3</v>
      </c>
      <c r="G27" s="43">
        <f>F27/F33</f>
        <v>0.125</v>
      </c>
      <c r="H27" s="22">
        <f t="shared" si="2"/>
        <v>1009</v>
      </c>
      <c r="I27" s="44">
        <f>H27/H33</f>
        <v>0.19501352918438344</v>
      </c>
    </row>
    <row r="28" spans="1:9" x14ac:dyDescent="0.2">
      <c r="A28" s="33" t="s">
        <v>20</v>
      </c>
      <c r="B28" s="1">
        <v>292</v>
      </c>
      <c r="C28" s="41">
        <f t="shared" si="1"/>
        <v>9.1335627150453555E-2</v>
      </c>
      <c r="D28" s="1">
        <v>343</v>
      </c>
      <c r="E28" s="43">
        <f>D28/D33</f>
        <v>0.17562724014336917</v>
      </c>
      <c r="F28" s="1">
        <v>1</v>
      </c>
      <c r="G28" s="43">
        <f>F28/F33</f>
        <v>4.1666666666666664E-2</v>
      </c>
      <c r="H28" s="22">
        <f t="shared" si="2"/>
        <v>636</v>
      </c>
      <c r="I28" s="44">
        <f>H28/H33</f>
        <v>0.12292230382682644</v>
      </c>
    </row>
    <row r="29" spans="1:9" x14ac:dyDescent="0.2">
      <c r="A29" s="33" t="s">
        <v>21</v>
      </c>
      <c r="B29" s="1">
        <v>204</v>
      </c>
      <c r="C29" s="41">
        <f t="shared" si="1"/>
        <v>6.3809821707851114E-2</v>
      </c>
      <c r="D29" s="1">
        <v>212</v>
      </c>
      <c r="E29" s="43">
        <f>D29/D33</f>
        <v>0.10855094726062468</v>
      </c>
      <c r="F29" s="1">
        <v>6</v>
      </c>
      <c r="G29" s="43">
        <f>F29/F33</f>
        <v>0.25</v>
      </c>
      <c r="H29" s="22">
        <f t="shared" si="2"/>
        <v>422</v>
      </c>
      <c r="I29" s="44">
        <f>H29/H33</f>
        <v>8.156165442597603E-2</v>
      </c>
    </row>
    <row r="30" spans="1:9" x14ac:dyDescent="0.2">
      <c r="A30" s="33" t="s">
        <v>22</v>
      </c>
      <c r="B30" s="1">
        <v>222</v>
      </c>
      <c r="C30" s="41">
        <f t="shared" si="1"/>
        <v>6.944010009383797E-2</v>
      </c>
      <c r="D30" s="1">
        <v>288</v>
      </c>
      <c r="E30" s="43">
        <f>D30/D33</f>
        <v>0.14746543778801843</v>
      </c>
      <c r="F30" s="1">
        <v>8</v>
      </c>
      <c r="G30" s="43">
        <f>F30/F33</f>
        <v>0.33333333333333331</v>
      </c>
      <c r="H30" s="22">
        <f t="shared" si="2"/>
        <v>518</v>
      </c>
      <c r="I30" s="44">
        <f>H30/H33</f>
        <v>0.10011596443757248</v>
      </c>
    </row>
    <row r="31" spans="1:9" x14ac:dyDescent="0.2">
      <c r="A31" s="33" t="s">
        <v>23</v>
      </c>
      <c r="B31" s="1">
        <v>107</v>
      </c>
      <c r="C31" s="41">
        <f t="shared" si="1"/>
        <v>3.3468877072255238E-2</v>
      </c>
      <c r="D31" s="1">
        <v>153</v>
      </c>
      <c r="E31" s="43">
        <f>D31/D33</f>
        <v>7.8341013824884786E-2</v>
      </c>
      <c r="F31" s="1">
        <v>6</v>
      </c>
      <c r="G31" s="43">
        <f>F31/F33</f>
        <v>0.25</v>
      </c>
      <c r="H31" s="22">
        <f t="shared" si="2"/>
        <v>266</v>
      </c>
      <c r="I31" s="44">
        <f>H31/H33</f>
        <v>5.141090065713181E-2</v>
      </c>
    </row>
    <row r="32" spans="1:9" x14ac:dyDescent="0.2">
      <c r="A32" s="33" t="s">
        <v>24</v>
      </c>
      <c r="B32" s="1">
        <v>4</v>
      </c>
      <c r="C32" s="41">
        <f t="shared" si="1"/>
        <v>1.2511729746637473E-3</v>
      </c>
      <c r="D32" s="1">
        <v>12</v>
      </c>
      <c r="E32" s="43">
        <f>D32/D33</f>
        <v>6.1443932411674347E-3</v>
      </c>
      <c r="F32" s="1">
        <v>0</v>
      </c>
      <c r="G32" s="43">
        <f>F32/F33</f>
        <v>0</v>
      </c>
      <c r="H32" s="22">
        <f t="shared" si="2"/>
        <v>16</v>
      </c>
      <c r="I32" s="44">
        <f>H32/H33</f>
        <v>3.0923850019327404E-3</v>
      </c>
    </row>
    <row r="33" spans="1:10" x14ac:dyDescent="0.2">
      <c r="A33" s="34" t="s">
        <v>6</v>
      </c>
      <c r="B33" s="26">
        <f t="shared" ref="B33:G33" si="3">SUM(B23:B32)</f>
        <v>3197</v>
      </c>
      <c r="C33" s="47">
        <f t="shared" si="3"/>
        <v>0.99999999999999978</v>
      </c>
      <c r="D33" s="26">
        <f t="shared" si="3"/>
        <v>1953</v>
      </c>
      <c r="E33" s="47">
        <f t="shared" si="3"/>
        <v>1</v>
      </c>
      <c r="F33" s="26">
        <f t="shared" si="3"/>
        <v>24</v>
      </c>
      <c r="G33" s="45">
        <f t="shared" si="3"/>
        <v>1</v>
      </c>
      <c r="H33" s="21">
        <f t="shared" si="2"/>
        <v>5174</v>
      </c>
      <c r="I33" s="46">
        <f>SUM(I23:I32)</f>
        <v>1</v>
      </c>
      <c r="J33" s="20"/>
    </row>
    <row r="34" spans="1:10" x14ac:dyDescent="0.2">
      <c r="A34" s="57" t="s">
        <v>25</v>
      </c>
      <c r="B34" s="58"/>
      <c r="C34" s="58"/>
      <c r="D34" s="58"/>
      <c r="E34" s="58"/>
      <c r="F34" s="59"/>
      <c r="G34" s="58"/>
      <c r="H34" s="58"/>
      <c r="I34" s="60"/>
    </row>
    <row r="35" spans="1:10" x14ac:dyDescent="0.2">
      <c r="A35" s="32" t="s">
        <v>26</v>
      </c>
      <c r="B35" s="85">
        <v>26.41</v>
      </c>
      <c r="C35" s="86"/>
      <c r="D35" s="85">
        <v>32.880000000000003</v>
      </c>
      <c r="E35" s="86"/>
      <c r="F35" s="85">
        <v>42.29</v>
      </c>
      <c r="G35" s="86"/>
      <c r="H35" s="85">
        <v>28.92</v>
      </c>
      <c r="I35" s="89"/>
    </row>
    <row r="36" spans="1:10" x14ac:dyDescent="0.2">
      <c r="A36" s="35" t="s">
        <v>27</v>
      </c>
      <c r="B36" s="83">
        <v>8.9499999999999993</v>
      </c>
      <c r="C36" s="84"/>
      <c r="D36" s="83">
        <v>9.93</v>
      </c>
      <c r="E36" s="84"/>
      <c r="F36" s="83">
        <v>8.67</v>
      </c>
      <c r="G36" s="84"/>
      <c r="H36" s="83">
        <v>9.8800000000000008</v>
      </c>
      <c r="I36" s="90"/>
    </row>
    <row r="37" spans="1:10" x14ac:dyDescent="0.2">
      <c r="A37" s="57" t="s">
        <v>59</v>
      </c>
      <c r="B37" s="58"/>
      <c r="C37" s="58"/>
      <c r="D37" s="58"/>
      <c r="E37" s="58"/>
      <c r="F37" s="59"/>
      <c r="G37" s="58"/>
      <c r="H37" s="58"/>
      <c r="I37" s="60"/>
    </row>
    <row r="38" spans="1:10" x14ac:dyDescent="0.2">
      <c r="A38" s="33" t="s">
        <v>36</v>
      </c>
      <c r="B38" s="24">
        <v>2896</v>
      </c>
      <c r="C38" s="43">
        <f>B38/B41</f>
        <v>0.90584923365655301</v>
      </c>
      <c r="D38" s="24">
        <v>1511</v>
      </c>
      <c r="E38" s="43">
        <f>D38/D41</f>
        <v>0.77368151561699949</v>
      </c>
      <c r="F38" s="1">
        <v>22</v>
      </c>
      <c r="G38" s="43">
        <f>F38/F41</f>
        <v>0.91666666666666663</v>
      </c>
      <c r="H38" s="24">
        <f>B38+D38+F38</f>
        <v>4429</v>
      </c>
      <c r="I38" s="44">
        <f>H38/H41</f>
        <v>0.85601082334750678</v>
      </c>
    </row>
    <row r="39" spans="1:10" x14ac:dyDescent="0.2">
      <c r="A39" s="33" t="s">
        <v>37</v>
      </c>
      <c r="B39" s="24">
        <v>38</v>
      </c>
      <c r="C39" s="43">
        <f>B39/B41</f>
        <v>1.18861432593056E-2</v>
      </c>
      <c r="D39" s="24">
        <v>156</v>
      </c>
      <c r="E39" s="43">
        <f>D39/D41</f>
        <v>7.9877112135176648E-2</v>
      </c>
      <c r="F39" s="1">
        <v>2</v>
      </c>
      <c r="G39" s="43">
        <f>F39/F41</f>
        <v>8.3333333333333329E-2</v>
      </c>
      <c r="H39" s="24">
        <f>B39+D39+F39</f>
        <v>196</v>
      </c>
      <c r="I39" s="44">
        <f>H39/H41</f>
        <v>3.7881716273676071E-2</v>
      </c>
    </row>
    <row r="40" spans="1:10" x14ac:dyDescent="0.2">
      <c r="A40" s="33" t="s">
        <v>38</v>
      </c>
      <c r="B40" s="1">
        <v>263</v>
      </c>
      <c r="C40" s="43">
        <f>B40/B41</f>
        <v>8.2264623084141383E-2</v>
      </c>
      <c r="D40" s="1">
        <v>286</v>
      </c>
      <c r="E40" s="43">
        <f>D40/D41</f>
        <v>0.14644137224782386</v>
      </c>
      <c r="F40" s="1">
        <v>0</v>
      </c>
      <c r="G40" s="43">
        <f>F40/F41</f>
        <v>0</v>
      </c>
      <c r="H40" s="24">
        <f>B40+D40+F40</f>
        <v>549</v>
      </c>
      <c r="I40" s="44">
        <f>H40/H41</f>
        <v>0.10610746037881716</v>
      </c>
    </row>
    <row r="41" spans="1:10" x14ac:dyDescent="0.2">
      <c r="A41" s="34" t="s">
        <v>6</v>
      </c>
      <c r="B41" s="26">
        <f t="shared" ref="B41:I41" si="4">SUM(B38:B40)</f>
        <v>3197</v>
      </c>
      <c r="C41" s="45">
        <f t="shared" si="4"/>
        <v>1</v>
      </c>
      <c r="D41" s="26">
        <f t="shared" si="4"/>
        <v>1953</v>
      </c>
      <c r="E41" s="45">
        <f t="shared" si="4"/>
        <v>1</v>
      </c>
      <c r="F41" s="27">
        <f t="shared" si="4"/>
        <v>24</v>
      </c>
      <c r="G41" s="45">
        <f t="shared" si="4"/>
        <v>1</v>
      </c>
      <c r="H41" s="26">
        <f t="shared" si="4"/>
        <v>5174</v>
      </c>
      <c r="I41" s="46">
        <f t="shared" si="4"/>
        <v>1</v>
      </c>
    </row>
    <row r="42" spans="1:10" x14ac:dyDescent="0.2">
      <c r="A42" s="57" t="s">
        <v>60</v>
      </c>
      <c r="B42" s="58"/>
      <c r="C42" s="58"/>
      <c r="D42" s="58"/>
      <c r="E42" s="58"/>
      <c r="F42" s="59"/>
      <c r="G42" s="58"/>
      <c r="H42" s="58"/>
      <c r="I42" s="60"/>
    </row>
    <row r="43" spans="1:10" x14ac:dyDescent="0.2">
      <c r="A43" s="32" t="s">
        <v>29</v>
      </c>
      <c r="B43" s="21">
        <v>2126</v>
      </c>
      <c r="C43" s="48">
        <f>B43/B45</f>
        <v>0.66499843603378173</v>
      </c>
      <c r="D43" s="22">
        <v>506</v>
      </c>
      <c r="E43" s="48">
        <f>D43/D45</f>
        <v>0.25908858166922683</v>
      </c>
      <c r="F43" s="22">
        <v>1</v>
      </c>
      <c r="G43" s="48">
        <f>F43/F45</f>
        <v>4.1666666666666664E-2</v>
      </c>
      <c r="H43" s="21">
        <f>B43+D43+F43</f>
        <v>2633</v>
      </c>
      <c r="I43" s="42">
        <f>H43/H45</f>
        <v>0.50889060688055665</v>
      </c>
    </row>
    <row r="44" spans="1:10" x14ac:dyDescent="0.2">
      <c r="A44" s="33" t="s">
        <v>30</v>
      </c>
      <c r="B44" s="24">
        <v>1071</v>
      </c>
      <c r="C44" s="43">
        <f>B44/B45</f>
        <v>0.33500156396621833</v>
      </c>
      <c r="D44" s="24">
        <v>1447</v>
      </c>
      <c r="E44" s="43">
        <f>D44/D45</f>
        <v>0.74091141833077312</v>
      </c>
      <c r="F44" s="1">
        <v>23</v>
      </c>
      <c r="G44" s="43">
        <f>F44/F45</f>
        <v>0.95833333333333337</v>
      </c>
      <c r="H44" s="21">
        <f>B44+D44+F44</f>
        <v>2541</v>
      </c>
      <c r="I44" s="44">
        <f>H44/H45</f>
        <v>0.49110939311944335</v>
      </c>
    </row>
    <row r="45" spans="1:10" x14ac:dyDescent="0.2">
      <c r="A45" s="34" t="s">
        <v>6</v>
      </c>
      <c r="B45" s="26">
        <f t="shared" ref="B45:G45" si="5">SUM(B43:B44)</f>
        <v>3197</v>
      </c>
      <c r="C45" s="49">
        <f t="shared" si="5"/>
        <v>1</v>
      </c>
      <c r="D45" s="26">
        <f t="shared" si="5"/>
        <v>1953</v>
      </c>
      <c r="E45" s="49">
        <f t="shared" si="5"/>
        <v>1</v>
      </c>
      <c r="F45" s="26">
        <f t="shared" si="5"/>
        <v>24</v>
      </c>
      <c r="G45" s="49">
        <f t="shared" si="5"/>
        <v>1</v>
      </c>
      <c r="H45" s="21">
        <f>B45+D45+F45</f>
        <v>5174</v>
      </c>
      <c r="I45" s="67">
        <f>SUM(I43:I44)</f>
        <v>1</v>
      </c>
    </row>
    <row r="46" spans="1:10" ht="12.75" customHeight="1" x14ac:dyDescent="0.2">
      <c r="A46" s="57" t="s">
        <v>58</v>
      </c>
      <c r="B46" s="58"/>
      <c r="C46" s="58"/>
      <c r="D46" s="58"/>
      <c r="E46" s="58"/>
      <c r="F46" s="59"/>
      <c r="G46" s="58"/>
      <c r="H46" s="58"/>
      <c r="I46" s="60"/>
    </row>
    <row r="47" spans="1:10" ht="12.75" customHeight="1" x14ac:dyDescent="0.2">
      <c r="A47" s="32" t="s">
        <v>47</v>
      </c>
      <c r="B47" s="21">
        <v>667</v>
      </c>
      <c r="C47" s="48">
        <f>B47/B49</f>
        <v>0.20863309352517986</v>
      </c>
      <c r="D47" s="22">
        <v>697</v>
      </c>
      <c r="E47" s="48">
        <f>D47/D49</f>
        <v>0.35688684075780852</v>
      </c>
      <c r="F47" s="22">
        <v>0</v>
      </c>
      <c r="G47" s="48">
        <f>F47/F49</f>
        <v>0</v>
      </c>
      <c r="H47" s="21">
        <f>B47+D47+F47</f>
        <v>1364</v>
      </c>
      <c r="I47" s="42">
        <f>H47/H49</f>
        <v>0.26362582141476615</v>
      </c>
    </row>
    <row r="48" spans="1:10" ht="12.75" customHeight="1" x14ac:dyDescent="0.2">
      <c r="A48" s="33" t="s">
        <v>48</v>
      </c>
      <c r="B48" s="24">
        <v>2530</v>
      </c>
      <c r="C48" s="43">
        <f>B48/B49</f>
        <v>0.79136690647482011</v>
      </c>
      <c r="D48" s="24">
        <v>1256</v>
      </c>
      <c r="E48" s="43">
        <f>D48/D49</f>
        <v>0.64311315924219148</v>
      </c>
      <c r="F48" s="1">
        <v>24</v>
      </c>
      <c r="G48" s="43">
        <f>F48/F49</f>
        <v>1</v>
      </c>
      <c r="H48" s="21">
        <f>B48+D48+F48</f>
        <v>3810</v>
      </c>
      <c r="I48" s="44">
        <f>H48/H49</f>
        <v>0.73637417858523391</v>
      </c>
    </row>
    <row r="49" spans="1:9" ht="12.75" customHeight="1" x14ac:dyDescent="0.2">
      <c r="A49" s="34" t="s">
        <v>6</v>
      </c>
      <c r="B49" s="26">
        <f t="shared" ref="B49:G49" si="6">SUM(B47:B48)</f>
        <v>3197</v>
      </c>
      <c r="C49" s="49">
        <f t="shared" si="6"/>
        <v>1</v>
      </c>
      <c r="D49" s="26">
        <f t="shared" si="6"/>
        <v>1953</v>
      </c>
      <c r="E49" s="49">
        <f t="shared" si="6"/>
        <v>1</v>
      </c>
      <c r="F49" s="26">
        <f t="shared" si="6"/>
        <v>24</v>
      </c>
      <c r="G49" s="49">
        <f t="shared" si="6"/>
        <v>1</v>
      </c>
      <c r="H49" s="21">
        <f>B49+D49+F49</f>
        <v>5174</v>
      </c>
      <c r="I49" s="46">
        <f>SUM(I47:I48)</f>
        <v>1</v>
      </c>
    </row>
    <row r="50" spans="1:9" ht="12.75" customHeight="1" x14ac:dyDescent="0.2">
      <c r="A50" s="61" t="s">
        <v>32</v>
      </c>
      <c r="B50" s="62"/>
      <c r="C50" s="62"/>
      <c r="D50" s="62"/>
      <c r="E50" s="62"/>
      <c r="F50" s="63"/>
      <c r="G50" s="62"/>
      <c r="H50" s="62"/>
      <c r="I50" s="66"/>
    </row>
    <row r="51" spans="1:9" ht="12.75" customHeight="1" thickBot="1" x14ac:dyDescent="0.25">
      <c r="A51" s="37" t="s">
        <v>31</v>
      </c>
      <c r="B51" s="103">
        <v>2491.27</v>
      </c>
      <c r="C51" s="104"/>
      <c r="D51" s="94">
        <v>1118.08</v>
      </c>
      <c r="E51" s="98"/>
      <c r="F51" s="96">
        <v>10.67</v>
      </c>
      <c r="G51" s="97"/>
      <c r="H51" s="105">
        <v>3620.02</v>
      </c>
      <c r="I51" s="106"/>
    </row>
    <row r="52" spans="1:9" ht="15" customHeight="1" thickTop="1" x14ac:dyDescent="0.2"/>
    <row r="53" spans="1:9" ht="15" customHeight="1" x14ac:dyDescent="0.2">
      <c r="A53" s="79" t="s">
        <v>72</v>
      </c>
      <c r="B53" s="79"/>
      <c r="C53" s="79"/>
      <c r="D53" s="79"/>
      <c r="E53" s="79"/>
      <c r="F53" s="80"/>
      <c r="G53" s="79"/>
      <c r="H53" s="79"/>
      <c r="I53" s="79"/>
    </row>
    <row r="54" spans="1:9" ht="37.9" customHeight="1" x14ac:dyDescent="0.2">
      <c r="A54" s="99" t="s">
        <v>73</v>
      </c>
      <c r="B54" s="99"/>
      <c r="C54" s="99"/>
      <c r="D54" s="99"/>
      <c r="E54" s="99"/>
      <c r="F54" s="99"/>
      <c r="G54" s="99"/>
      <c r="H54" s="99"/>
      <c r="I54" s="99"/>
    </row>
    <row r="55" spans="1:9" ht="16.149999999999999" customHeight="1" x14ac:dyDescent="0.2">
      <c r="A55" s="79" t="s">
        <v>74</v>
      </c>
      <c r="B55" s="81"/>
      <c r="C55" s="81"/>
      <c r="D55" s="81"/>
      <c r="E55" s="81"/>
      <c r="F55" s="81"/>
      <c r="G55" s="81"/>
      <c r="H55" s="81"/>
      <c r="I55" s="81"/>
    </row>
    <row r="56" spans="1:9" ht="28.15" customHeight="1" x14ac:dyDescent="0.2">
      <c r="A56" s="100" t="s">
        <v>71</v>
      </c>
      <c r="B56" s="100"/>
      <c r="C56" s="100"/>
      <c r="D56" s="100"/>
      <c r="E56" s="100"/>
      <c r="F56" s="100"/>
      <c r="G56" s="100"/>
      <c r="H56" s="100"/>
      <c r="I56" s="100"/>
    </row>
    <row r="57" spans="1:9" ht="16.149999999999999" customHeight="1" x14ac:dyDescent="0.2">
      <c r="A57" s="91" t="s">
        <v>34</v>
      </c>
      <c r="B57" s="91"/>
      <c r="C57" s="91"/>
      <c r="D57" s="91"/>
      <c r="E57" s="91"/>
      <c r="F57" s="91"/>
      <c r="G57" s="91"/>
      <c r="H57" s="91"/>
      <c r="I57" s="91"/>
    </row>
  </sheetData>
  <mergeCells count="21">
    <mergeCell ref="A57:I57"/>
    <mergeCell ref="B51:C51"/>
    <mergeCell ref="D51:E51"/>
    <mergeCell ref="F51:G51"/>
    <mergeCell ref="H51:I51"/>
    <mergeCell ref="A54:I54"/>
    <mergeCell ref="A56:I56"/>
    <mergeCell ref="B36:C36"/>
    <mergeCell ref="D36:E36"/>
    <mergeCell ref="F36:G36"/>
    <mergeCell ref="H36:I36"/>
    <mergeCell ref="B35:C35"/>
    <mergeCell ref="D35:E35"/>
    <mergeCell ref="F35:G35"/>
    <mergeCell ref="H35:I35"/>
    <mergeCell ref="A2:I2"/>
    <mergeCell ref="A3:I3"/>
    <mergeCell ref="B5:C5"/>
    <mergeCell ref="D5:E5"/>
    <mergeCell ref="F5:G5"/>
    <mergeCell ref="H5:I5"/>
  </mergeCells>
  <phoneticPr fontId="4" type="noConversion"/>
  <printOptions horizontalCentered="1" verticalCentered="1"/>
  <pageMargins left="0.5" right="0.5" top="0.5" bottom="0.5" header="0.5" footer="0.5"/>
  <pageSetup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62"/>
  <sheetViews>
    <sheetView workbookViewId="0">
      <selection activeCell="A2" sqref="A2:I2"/>
    </sheetView>
  </sheetViews>
  <sheetFormatPr defaultRowHeight="12.75" x14ac:dyDescent="0.2"/>
  <cols>
    <col min="1" max="1" width="31.7109375" customWidth="1"/>
    <col min="2" max="3" width="7.5703125" customWidth="1"/>
    <col min="4" max="4" width="6.7109375" customWidth="1"/>
    <col min="6" max="6" width="6.7109375" style="2" customWidth="1"/>
    <col min="8" max="8" width="7.28515625" customWidth="1"/>
    <col min="9" max="9" width="8" customWidth="1"/>
  </cols>
  <sheetData>
    <row r="2" spans="1:9" ht="15.75" x14ac:dyDescent="0.25">
      <c r="A2" s="82" t="s">
        <v>33</v>
      </c>
      <c r="B2" s="82"/>
      <c r="C2" s="82"/>
      <c r="D2" s="82"/>
      <c r="E2" s="82"/>
      <c r="F2" s="82"/>
      <c r="G2" s="82"/>
      <c r="H2" s="82"/>
      <c r="I2" s="82"/>
    </row>
    <row r="3" spans="1:9" ht="15.75" x14ac:dyDescent="0.25">
      <c r="A3" s="82" t="s">
        <v>61</v>
      </c>
      <c r="B3" s="82"/>
      <c r="C3" s="82"/>
      <c r="D3" s="82"/>
      <c r="E3" s="82"/>
      <c r="F3" s="82"/>
      <c r="G3" s="82"/>
      <c r="H3" s="82"/>
      <c r="I3" s="82"/>
    </row>
    <row r="4" spans="1:9" ht="13.5" thickBot="1" x14ac:dyDescent="0.25"/>
    <row r="5" spans="1:9" ht="13.5" thickTop="1" x14ac:dyDescent="0.2">
      <c r="A5" s="51"/>
      <c r="B5" s="107" t="s">
        <v>0</v>
      </c>
      <c r="C5" s="108"/>
      <c r="D5" s="109" t="s">
        <v>42</v>
      </c>
      <c r="E5" s="108"/>
      <c r="F5" s="107" t="s">
        <v>2</v>
      </c>
      <c r="G5" s="108"/>
      <c r="H5" s="107" t="s">
        <v>35</v>
      </c>
      <c r="I5" s="110"/>
    </row>
    <row r="6" spans="1:9" x14ac:dyDescent="0.2">
      <c r="A6" s="52"/>
      <c r="B6" s="53" t="s">
        <v>66</v>
      </c>
      <c r="C6" s="54" t="s">
        <v>1</v>
      </c>
      <c r="D6" s="53" t="s">
        <v>66</v>
      </c>
      <c r="E6" s="54" t="s">
        <v>1</v>
      </c>
      <c r="F6" s="55" t="s">
        <v>66</v>
      </c>
      <c r="G6" s="54" t="s">
        <v>1</v>
      </c>
      <c r="H6" s="53" t="s">
        <v>66</v>
      </c>
      <c r="I6" s="56" t="s">
        <v>1</v>
      </c>
    </row>
    <row r="7" spans="1:9" x14ac:dyDescent="0.2">
      <c r="A7" s="57" t="s">
        <v>3</v>
      </c>
      <c r="B7" s="58"/>
      <c r="C7" s="58"/>
      <c r="D7" s="58"/>
      <c r="E7" s="58"/>
      <c r="F7" s="59"/>
      <c r="G7" s="58"/>
      <c r="H7" s="58"/>
      <c r="I7" s="60"/>
    </row>
    <row r="8" spans="1:9" x14ac:dyDescent="0.2">
      <c r="A8" s="32" t="s">
        <v>4</v>
      </c>
      <c r="B8" s="21">
        <v>1477</v>
      </c>
      <c r="C8" s="41">
        <f>B8/B10</f>
        <v>0.47461439588688947</v>
      </c>
      <c r="D8" s="21">
        <v>966</v>
      </c>
      <c r="E8" s="41">
        <f>D8/D10</f>
        <v>0.48348348348348347</v>
      </c>
      <c r="F8" s="22">
        <v>12</v>
      </c>
      <c r="G8" s="41">
        <f>F8/F10</f>
        <v>0.44444444444444442</v>
      </c>
      <c r="H8" s="21">
        <f>B8+D8+F8</f>
        <v>2455</v>
      </c>
      <c r="I8" s="42">
        <f>H8/H10</f>
        <v>0.47790539225228734</v>
      </c>
    </row>
    <row r="9" spans="1:9" x14ac:dyDescent="0.2">
      <c r="A9" s="33" t="s">
        <v>5</v>
      </c>
      <c r="B9" s="24">
        <v>1635</v>
      </c>
      <c r="C9" s="43">
        <f>B9/B10</f>
        <v>0.52538560411311053</v>
      </c>
      <c r="D9" s="24">
        <v>1032</v>
      </c>
      <c r="E9" s="43">
        <f>D9/D10</f>
        <v>0.51651651651651653</v>
      </c>
      <c r="F9" s="1">
        <v>15</v>
      </c>
      <c r="G9" s="43">
        <f>F9/F10</f>
        <v>0.55555555555555558</v>
      </c>
      <c r="H9" s="24">
        <f>B9+D9+F9</f>
        <v>2682</v>
      </c>
      <c r="I9" s="44">
        <f>H9/H10</f>
        <v>0.52209460774771266</v>
      </c>
    </row>
    <row r="10" spans="1:9" x14ac:dyDescent="0.2">
      <c r="A10" s="34" t="s">
        <v>6</v>
      </c>
      <c r="B10" s="26">
        <f>SUM(B8:B9)</f>
        <v>3112</v>
      </c>
      <c r="C10" s="45">
        <f>SUM(C8:C9)</f>
        <v>1</v>
      </c>
      <c r="D10" s="26">
        <f>D8+D9</f>
        <v>1998</v>
      </c>
      <c r="E10" s="45">
        <f>SUM(E8:E9)</f>
        <v>1</v>
      </c>
      <c r="F10" s="27">
        <f>SUM(F8:F9)</f>
        <v>27</v>
      </c>
      <c r="G10" s="45">
        <f>SUM(G8:G9)</f>
        <v>1</v>
      </c>
      <c r="H10" s="26">
        <f>B10+D10+F10</f>
        <v>5137</v>
      </c>
      <c r="I10" s="46">
        <f>SUM(I8:I9)</f>
        <v>1</v>
      </c>
    </row>
    <row r="11" spans="1:9" x14ac:dyDescent="0.2">
      <c r="A11" s="57" t="s">
        <v>7</v>
      </c>
      <c r="B11" s="64"/>
      <c r="C11" s="64"/>
      <c r="D11" s="64"/>
      <c r="E11" s="64"/>
      <c r="F11" s="64"/>
      <c r="G11" s="64"/>
      <c r="H11" s="64"/>
      <c r="I11" s="65"/>
    </row>
    <row r="12" spans="1:9" x14ac:dyDescent="0.2">
      <c r="A12" s="32" t="s">
        <v>51</v>
      </c>
      <c r="B12" s="22">
        <v>12</v>
      </c>
      <c r="C12" s="41">
        <f>B12/B21</f>
        <v>3.8560411311053984E-3</v>
      </c>
      <c r="D12" s="22">
        <v>7</v>
      </c>
      <c r="E12" s="41">
        <f>D12/D21</f>
        <v>3.5035035035035035E-3</v>
      </c>
      <c r="F12" s="22">
        <v>0</v>
      </c>
      <c r="G12" s="41">
        <f>F12/F21</f>
        <v>0</v>
      </c>
      <c r="H12" s="21">
        <f t="shared" ref="H12:H20" si="0">B12+D12+F12</f>
        <v>19</v>
      </c>
      <c r="I12" s="42">
        <f>H12/H21</f>
        <v>3.6986568035818571E-3</v>
      </c>
    </row>
    <row r="13" spans="1:9" x14ac:dyDescent="0.2">
      <c r="A13" s="33" t="s">
        <v>10</v>
      </c>
      <c r="B13" s="1">
        <v>96</v>
      </c>
      <c r="C13" s="43">
        <f>B13/B21</f>
        <v>3.0848329048843187E-2</v>
      </c>
      <c r="D13" s="1">
        <v>78</v>
      </c>
      <c r="E13" s="43">
        <f>D13/D21</f>
        <v>3.903903903903904E-2</v>
      </c>
      <c r="F13" s="1">
        <v>1</v>
      </c>
      <c r="G13" s="43">
        <f>F13/F21</f>
        <v>3.7037037037037035E-2</v>
      </c>
      <c r="H13" s="24">
        <f t="shared" si="0"/>
        <v>175</v>
      </c>
      <c r="I13" s="44">
        <f>H13/H21</f>
        <v>3.4066575822464473E-2</v>
      </c>
    </row>
    <row r="14" spans="1:9" x14ac:dyDescent="0.2">
      <c r="A14" s="33" t="s">
        <v>52</v>
      </c>
      <c r="B14" s="1">
        <v>345</v>
      </c>
      <c r="C14" s="43">
        <f>B14/B21</f>
        <v>0.1108611825192802</v>
      </c>
      <c r="D14" s="1">
        <v>159</v>
      </c>
      <c r="E14" s="43">
        <f>D14/D21</f>
        <v>7.9579579579579576E-2</v>
      </c>
      <c r="F14" s="1">
        <v>4</v>
      </c>
      <c r="G14" s="43">
        <f>F14/F21</f>
        <v>0.14814814814814814</v>
      </c>
      <c r="H14" s="24">
        <f t="shared" si="0"/>
        <v>508</v>
      </c>
      <c r="I14" s="44">
        <f>H14/H21</f>
        <v>9.8890402958925441E-2</v>
      </c>
    </row>
    <row r="15" spans="1:9" x14ac:dyDescent="0.2">
      <c r="A15" s="33" t="s">
        <v>53</v>
      </c>
      <c r="B15" s="1">
        <v>135</v>
      </c>
      <c r="C15" s="43">
        <f>B15/B21</f>
        <v>4.3380462724935731E-2</v>
      </c>
      <c r="D15" s="1">
        <v>52</v>
      </c>
      <c r="E15" s="43">
        <f>D15/D21</f>
        <v>2.6026026026026026E-2</v>
      </c>
      <c r="F15" s="1">
        <v>0</v>
      </c>
      <c r="G15" s="43">
        <f>F15/F21</f>
        <v>0</v>
      </c>
      <c r="H15" s="24">
        <f t="shared" si="0"/>
        <v>187</v>
      </c>
      <c r="I15" s="44">
        <f>H15/H21</f>
        <v>3.6402569593147749E-2</v>
      </c>
    </row>
    <row r="16" spans="1:9" x14ac:dyDescent="0.2">
      <c r="A16" s="33" t="s">
        <v>54</v>
      </c>
      <c r="B16" s="1">
        <v>5</v>
      </c>
      <c r="C16" s="43">
        <f>B16/B21</f>
        <v>1.6066838046272494E-3</v>
      </c>
      <c r="D16" s="1">
        <v>1</v>
      </c>
      <c r="E16" s="43">
        <f>D16/D21</f>
        <v>5.005005005005005E-4</v>
      </c>
      <c r="F16" s="1">
        <v>0</v>
      </c>
      <c r="G16" s="43">
        <f>F16/F21</f>
        <v>0</v>
      </c>
      <c r="H16" s="24">
        <f t="shared" si="0"/>
        <v>6</v>
      </c>
      <c r="I16" s="44">
        <f>H16/H21</f>
        <v>1.1679968853416391E-3</v>
      </c>
    </row>
    <row r="17" spans="1:9" x14ac:dyDescent="0.2">
      <c r="A17" s="33" t="s">
        <v>12</v>
      </c>
      <c r="B17" s="24">
        <v>2272</v>
      </c>
      <c r="C17" s="43">
        <f>B17/B21</f>
        <v>0.73007712082262211</v>
      </c>
      <c r="D17" s="24">
        <v>1399</v>
      </c>
      <c r="E17" s="43">
        <f>D17/D21</f>
        <v>0.70020020020020024</v>
      </c>
      <c r="F17" s="1">
        <v>20</v>
      </c>
      <c r="G17" s="43">
        <f>F17/F21</f>
        <v>0.7407407407407407</v>
      </c>
      <c r="H17" s="24">
        <f t="shared" si="0"/>
        <v>3691</v>
      </c>
      <c r="I17" s="44">
        <f>H17/H21</f>
        <v>0.71851275063266495</v>
      </c>
    </row>
    <row r="18" spans="1:9" x14ac:dyDescent="0.2">
      <c r="A18" s="33" t="s">
        <v>55</v>
      </c>
      <c r="B18" s="24">
        <v>66</v>
      </c>
      <c r="C18" s="43">
        <f>B18/B21</f>
        <v>2.1208226221079693E-2</v>
      </c>
      <c r="D18" s="24">
        <v>19</v>
      </c>
      <c r="E18" s="43">
        <f>D18/D21</f>
        <v>9.5095095095095103E-3</v>
      </c>
      <c r="F18" s="1">
        <v>0</v>
      </c>
      <c r="G18" s="43">
        <f>F18/F21</f>
        <v>0</v>
      </c>
      <c r="H18" s="24">
        <f t="shared" si="0"/>
        <v>85</v>
      </c>
      <c r="I18" s="44">
        <f>H18/H21</f>
        <v>1.6546622542339889E-2</v>
      </c>
    </row>
    <row r="19" spans="1:9" x14ac:dyDescent="0.2">
      <c r="A19" s="33" t="s">
        <v>56</v>
      </c>
      <c r="B19" s="1">
        <v>49</v>
      </c>
      <c r="C19" s="43">
        <f>B19/B21</f>
        <v>1.5745501285347043E-2</v>
      </c>
      <c r="D19" s="1">
        <v>209</v>
      </c>
      <c r="E19" s="43">
        <f>D19/D21</f>
        <v>0.10460460460460461</v>
      </c>
      <c r="F19" s="1">
        <v>2</v>
      </c>
      <c r="G19" s="43">
        <f>F19/F21</f>
        <v>7.407407407407407E-2</v>
      </c>
      <c r="H19" s="24">
        <f t="shared" si="0"/>
        <v>260</v>
      </c>
      <c r="I19" s="44">
        <f>H19/H21</f>
        <v>5.0613198364804358E-2</v>
      </c>
    </row>
    <row r="20" spans="1:9" x14ac:dyDescent="0.2">
      <c r="A20" s="50" t="s">
        <v>57</v>
      </c>
      <c r="B20" s="27">
        <v>132</v>
      </c>
      <c r="C20" s="43">
        <f>B20/B21</f>
        <v>4.2416452442159386E-2</v>
      </c>
      <c r="D20" s="27">
        <v>74</v>
      </c>
      <c r="E20" s="43">
        <f>D20/D21</f>
        <v>3.7037037037037035E-2</v>
      </c>
      <c r="F20" s="27">
        <v>0</v>
      </c>
      <c r="G20" s="43">
        <f>F20/F21</f>
        <v>0</v>
      </c>
      <c r="H20" s="26">
        <f t="shared" si="0"/>
        <v>206</v>
      </c>
      <c r="I20" s="46">
        <f>H20/H21</f>
        <v>4.0101226396729611E-2</v>
      </c>
    </row>
    <row r="21" spans="1:9" x14ac:dyDescent="0.2">
      <c r="A21" s="34" t="s">
        <v>6</v>
      </c>
      <c r="B21" s="26">
        <f>SUM(B12:B20)</f>
        <v>3112</v>
      </c>
      <c r="C21" s="45">
        <f>SUM(C12:C20)</f>
        <v>0.99999999999999989</v>
      </c>
      <c r="D21" s="26">
        <f>SUM(D12:D20)</f>
        <v>1998</v>
      </c>
      <c r="E21" s="45">
        <f>SUM(E12:E20)</f>
        <v>1</v>
      </c>
      <c r="F21" s="27">
        <f>SUM(F12:F20)</f>
        <v>27</v>
      </c>
      <c r="G21" s="45">
        <f>SUM(G12:G19)</f>
        <v>0.99999999999999989</v>
      </c>
      <c r="H21" s="26">
        <f>SUM(H12:H20)</f>
        <v>5137</v>
      </c>
      <c r="I21" s="46">
        <f>SUM(I12:I20)</f>
        <v>1</v>
      </c>
    </row>
    <row r="22" spans="1:9" x14ac:dyDescent="0.2">
      <c r="A22" s="57" t="s">
        <v>14</v>
      </c>
      <c r="B22" s="64"/>
      <c r="C22" s="64"/>
      <c r="D22" s="64"/>
      <c r="E22" s="64"/>
      <c r="F22" s="64"/>
      <c r="G22" s="64"/>
      <c r="H22" s="64"/>
      <c r="I22" s="65"/>
    </row>
    <row r="23" spans="1:9" x14ac:dyDescent="0.2">
      <c r="A23" s="68" t="s">
        <v>15</v>
      </c>
      <c r="B23" s="22">
        <v>7</v>
      </c>
      <c r="C23" s="41">
        <f t="shared" ref="C23:C32" si="1">B23/$B$33</f>
        <v>2.2493573264781492E-3</v>
      </c>
      <c r="D23" s="22">
        <v>0</v>
      </c>
      <c r="E23" s="41">
        <f>D23/D33</f>
        <v>0</v>
      </c>
      <c r="F23" s="22">
        <v>0</v>
      </c>
      <c r="G23" s="41">
        <f>F23/F33</f>
        <v>0</v>
      </c>
      <c r="H23" s="22">
        <f t="shared" ref="H23:H33" si="2">B23+D23+F23</f>
        <v>7</v>
      </c>
      <c r="I23" s="42">
        <f>H23/H33</f>
        <v>1.3626630328985789E-3</v>
      </c>
    </row>
    <row r="24" spans="1:9" x14ac:dyDescent="0.2">
      <c r="A24" s="33" t="s">
        <v>16</v>
      </c>
      <c r="B24" s="1">
        <v>486</v>
      </c>
      <c r="C24" s="41">
        <f t="shared" si="1"/>
        <v>0.15616966580976863</v>
      </c>
      <c r="D24" s="1">
        <v>0</v>
      </c>
      <c r="E24" s="43">
        <f>D24/D33</f>
        <v>0</v>
      </c>
      <c r="F24" s="1">
        <v>0</v>
      </c>
      <c r="G24" s="43">
        <f>F24/F33</f>
        <v>0</v>
      </c>
      <c r="H24" s="1">
        <f t="shared" si="2"/>
        <v>486</v>
      </c>
      <c r="I24" s="44">
        <f>H24/H33</f>
        <v>9.460774771267276E-2</v>
      </c>
    </row>
    <row r="25" spans="1:9" x14ac:dyDescent="0.2">
      <c r="A25" s="33" t="s">
        <v>17</v>
      </c>
      <c r="B25" s="1">
        <v>726</v>
      </c>
      <c r="C25" s="41">
        <f t="shared" si="1"/>
        <v>0.23329048843187661</v>
      </c>
      <c r="D25" s="1">
        <v>28</v>
      </c>
      <c r="E25" s="43">
        <f>D25/D33</f>
        <v>1.4014014014014014E-2</v>
      </c>
      <c r="F25" s="1">
        <v>0</v>
      </c>
      <c r="G25" s="43">
        <f>F25/F33</f>
        <v>0</v>
      </c>
      <c r="H25" s="22">
        <f t="shared" si="2"/>
        <v>754</v>
      </c>
      <c r="I25" s="44">
        <f>H25/H33</f>
        <v>0.14677827525793263</v>
      </c>
    </row>
    <row r="26" spans="1:9" x14ac:dyDescent="0.2">
      <c r="A26" s="33" t="s">
        <v>18</v>
      </c>
      <c r="B26" s="1">
        <v>573</v>
      </c>
      <c r="C26" s="41">
        <f t="shared" si="1"/>
        <v>0.18412596401028278</v>
      </c>
      <c r="D26" s="1">
        <v>455</v>
      </c>
      <c r="E26" s="43">
        <f>D26/D33</f>
        <v>0.22772772772772773</v>
      </c>
      <c r="F26" s="1">
        <v>0</v>
      </c>
      <c r="G26" s="43">
        <f>F26/F33</f>
        <v>0</v>
      </c>
      <c r="H26" s="22">
        <f t="shared" si="2"/>
        <v>1028</v>
      </c>
      <c r="I26" s="44">
        <f>H26/H33</f>
        <v>0.20011679968853416</v>
      </c>
    </row>
    <row r="27" spans="1:9" x14ac:dyDescent="0.2">
      <c r="A27" s="33" t="s">
        <v>19</v>
      </c>
      <c r="B27" s="1">
        <v>487</v>
      </c>
      <c r="C27" s="41">
        <f t="shared" si="1"/>
        <v>0.15649100257069409</v>
      </c>
      <c r="D27" s="1">
        <v>507</v>
      </c>
      <c r="E27" s="43">
        <f>D27/D33</f>
        <v>0.25375375375375375</v>
      </c>
      <c r="F27" s="1">
        <v>4</v>
      </c>
      <c r="G27" s="43">
        <f>F27/F33</f>
        <v>0.14814814814814814</v>
      </c>
      <c r="H27" s="22">
        <f t="shared" si="2"/>
        <v>998</v>
      </c>
      <c r="I27" s="44">
        <f>H27/H33</f>
        <v>0.19427681526182597</v>
      </c>
    </row>
    <row r="28" spans="1:9" x14ac:dyDescent="0.2">
      <c r="A28" s="33" t="s">
        <v>20</v>
      </c>
      <c r="B28" s="1">
        <v>288</v>
      </c>
      <c r="C28" s="41">
        <f t="shared" si="1"/>
        <v>9.2544987146529561E-2</v>
      </c>
      <c r="D28" s="1">
        <v>338</v>
      </c>
      <c r="E28" s="43">
        <f>D28/D33</f>
        <v>0.16916916916916916</v>
      </c>
      <c r="F28" s="1">
        <v>7</v>
      </c>
      <c r="G28" s="43">
        <f>F28/F33</f>
        <v>0.25925925925925924</v>
      </c>
      <c r="H28" s="22">
        <f t="shared" si="2"/>
        <v>633</v>
      </c>
      <c r="I28" s="44">
        <f>H28/H33</f>
        <v>0.12322367140354293</v>
      </c>
    </row>
    <row r="29" spans="1:9" x14ac:dyDescent="0.2">
      <c r="A29" s="33" t="s">
        <v>21</v>
      </c>
      <c r="B29" s="1">
        <v>190</v>
      </c>
      <c r="C29" s="41">
        <f t="shared" si="1"/>
        <v>6.1053984575835475E-2</v>
      </c>
      <c r="D29" s="1">
        <v>231</v>
      </c>
      <c r="E29" s="43">
        <f>D29/D33</f>
        <v>0.11561561561561562</v>
      </c>
      <c r="F29" s="1">
        <v>3</v>
      </c>
      <c r="G29" s="43">
        <f>F29/F33</f>
        <v>0.1111111111111111</v>
      </c>
      <c r="H29" s="22">
        <f t="shared" si="2"/>
        <v>424</v>
      </c>
      <c r="I29" s="44">
        <f>H29/H33</f>
        <v>8.2538446564142498E-2</v>
      </c>
    </row>
    <row r="30" spans="1:9" x14ac:dyDescent="0.2">
      <c r="A30" s="33" t="s">
        <v>22</v>
      </c>
      <c r="B30" s="1">
        <v>246</v>
      </c>
      <c r="C30" s="41">
        <f t="shared" si="1"/>
        <v>7.9048843187660672E-2</v>
      </c>
      <c r="D30" s="1">
        <v>276</v>
      </c>
      <c r="E30" s="43">
        <f>D30/D33</f>
        <v>0.13813813813813813</v>
      </c>
      <c r="F30" s="1">
        <v>8</v>
      </c>
      <c r="G30" s="43">
        <f>F30/F33</f>
        <v>0.29629629629629628</v>
      </c>
      <c r="H30" s="22">
        <f t="shared" si="2"/>
        <v>530</v>
      </c>
      <c r="I30" s="44">
        <f>H30/H33</f>
        <v>0.10317305820517812</v>
      </c>
    </row>
    <row r="31" spans="1:9" x14ac:dyDescent="0.2">
      <c r="A31" s="33" t="s">
        <v>23</v>
      </c>
      <c r="B31" s="1">
        <v>105</v>
      </c>
      <c r="C31" s="41">
        <f t="shared" si="1"/>
        <v>3.3740359897172237E-2</v>
      </c>
      <c r="D31" s="1">
        <v>153</v>
      </c>
      <c r="E31" s="43">
        <f>D31/D33</f>
        <v>7.6576576576576572E-2</v>
      </c>
      <c r="F31" s="1">
        <v>5</v>
      </c>
      <c r="G31" s="43">
        <f>F31/F33</f>
        <v>0.18518518518518517</v>
      </c>
      <c r="H31" s="22">
        <f t="shared" si="2"/>
        <v>263</v>
      </c>
      <c r="I31" s="44">
        <f>H31/H33</f>
        <v>5.1197196807475177E-2</v>
      </c>
    </row>
    <row r="32" spans="1:9" x14ac:dyDescent="0.2">
      <c r="A32" s="33" t="s">
        <v>24</v>
      </c>
      <c r="B32" s="1">
        <v>4</v>
      </c>
      <c r="C32" s="41">
        <f t="shared" si="1"/>
        <v>1.2853470437017994E-3</v>
      </c>
      <c r="D32" s="1">
        <v>10</v>
      </c>
      <c r="E32" s="43">
        <f>D32/D33</f>
        <v>5.005005005005005E-3</v>
      </c>
      <c r="F32" s="1">
        <v>0</v>
      </c>
      <c r="G32" s="43">
        <f>F32/F33</f>
        <v>0</v>
      </c>
      <c r="H32" s="22">
        <f t="shared" si="2"/>
        <v>14</v>
      </c>
      <c r="I32" s="44">
        <f>H32/H33</f>
        <v>2.7253260657971578E-3</v>
      </c>
    </row>
    <row r="33" spans="1:10" x14ac:dyDescent="0.2">
      <c r="A33" s="34" t="s">
        <v>6</v>
      </c>
      <c r="B33" s="26">
        <f t="shared" ref="B33:G33" si="3">SUM(B23:B32)</f>
        <v>3112</v>
      </c>
      <c r="C33" s="47">
        <f t="shared" si="3"/>
        <v>1.0000000000000002</v>
      </c>
      <c r="D33" s="26">
        <f t="shared" si="3"/>
        <v>1998</v>
      </c>
      <c r="E33" s="47">
        <f t="shared" si="3"/>
        <v>1</v>
      </c>
      <c r="F33" s="26">
        <f t="shared" si="3"/>
        <v>27</v>
      </c>
      <c r="G33" s="45">
        <f t="shared" si="3"/>
        <v>1</v>
      </c>
      <c r="H33" s="21">
        <f t="shared" si="2"/>
        <v>5137</v>
      </c>
      <c r="I33" s="46">
        <f>SUM(I23:I32)</f>
        <v>0.99999999999999989</v>
      </c>
      <c r="J33" s="20"/>
    </row>
    <row r="34" spans="1:10" x14ac:dyDescent="0.2">
      <c r="A34" s="57" t="s">
        <v>25</v>
      </c>
      <c r="B34" s="58"/>
      <c r="C34" s="58"/>
      <c r="D34" s="58"/>
      <c r="E34" s="58"/>
      <c r="F34" s="59"/>
      <c r="G34" s="58"/>
      <c r="H34" s="58"/>
      <c r="I34" s="60"/>
    </row>
    <row r="35" spans="1:10" x14ac:dyDescent="0.2">
      <c r="A35" s="32" t="s">
        <v>26</v>
      </c>
      <c r="B35" s="85">
        <v>27.2</v>
      </c>
      <c r="C35" s="86"/>
      <c r="D35" s="85">
        <v>33.020000000000003</v>
      </c>
      <c r="E35" s="86"/>
      <c r="F35" s="85">
        <v>39.14</v>
      </c>
      <c r="G35" s="86"/>
      <c r="H35" s="85">
        <v>29.528700000000001</v>
      </c>
      <c r="I35" s="89"/>
    </row>
    <row r="36" spans="1:10" x14ac:dyDescent="0.2">
      <c r="A36" s="35" t="s">
        <v>27</v>
      </c>
      <c r="B36" s="83">
        <v>9.1869999999999994</v>
      </c>
      <c r="C36" s="84"/>
      <c r="D36" s="83">
        <v>9.8195899999999998</v>
      </c>
      <c r="E36" s="84"/>
      <c r="F36" s="83">
        <v>8.8263999999999996</v>
      </c>
      <c r="G36" s="84"/>
      <c r="H36" s="83">
        <v>9.8760499999999993</v>
      </c>
      <c r="I36" s="90"/>
    </row>
    <row r="37" spans="1:10" x14ac:dyDescent="0.2">
      <c r="A37" s="57" t="s">
        <v>59</v>
      </c>
      <c r="B37" s="58"/>
      <c r="C37" s="58"/>
      <c r="D37" s="58"/>
      <c r="E37" s="58"/>
      <c r="F37" s="59"/>
      <c r="G37" s="58"/>
      <c r="H37" s="58"/>
      <c r="I37" s="60"/>
    </row>
    <row r="38" spans="1:10" x14ac:dyDescent="0.2">
      <c r="A38" s="33" t="s">
        <v>36</v>
      </c>
      <c r="B38" s="24">
        <v>2754</v>
      </c>
      <c r="C38" s="43">
        <f>B38/B41</f>
        <v>0.88496143958868889</v>
      </c>
      <c r="D38" s="24">
        <v>1482</v>
      </c>
      <c r="E38" s="43">
        <f>D38/D41</f>
        <v>0.74174174174174179</v>
      </c>
      <c r="F38" s="1">
        <v>25</v>
      </c>
      <c r="G38" s="43">
        <f>F38/F41</f>
        <v>0.92592592592592593</v>
      </c>
      <c r="H38" s="24">
        <f>B38+D38+F38</f>
        <v>4261</v>
      </c>
      <c r="I38" s="44">
        <f>H38/H41</f>
        <v>0.82947245474012066</v>
      </c>
    </row>
    <row r="39" spans="1:10" x14ac:dyDescent="0.2">
      <c r="A39" s="33" t="s">
        <v>37</v>
      </c>
      <c r="B39" s="24">
        <v>48</v>
      </c>
      <c r="C39" s="43">
        <f>B39/B41</f>
        <v>1.5424164524421594E-2</v>
      </c>
      <c r="D39" s="24">
        <v>201</v>
      </c>
      <c r="E39" s="43">
        <f>D39/D41</f>
        <v>0.1006006006006006</v>
      </c>
      <c r="F39" s="1">
        <v>2</v>
      </c>
      <c r="G39" s="43">
        <f>F39/F41</f>
        <v>7.407407407407407E-2</v>
      </c>
      <c r="H39" s="24">
        <f>B39+D39+F39</f>
        <v>251</v>
      </c>
      <c r="I39" s="44">
        <f>H39/H41</f>
        <v>4.8861203036791902E-2</v>
      </c>
    </row>
    <row r="40" spans="1:10" x14ac:dyDescent="0.2">
      <c r="A40" s="33" t="s">
        <v>38</v>
      </c>
      <c r="B40" s="1">
        <v>310</v>
      </c>
      <c r="C40" s="43">
        <f>B40/B41</f>
        <v>9.9614395886889459E-2</v>
      </c>
      <c r="D40" s="1">
        <v>315</v>
      </c>
      <c r="E40" s="43">
        <f>D40/D41</f>
        <v>0.15765765765765766</v>
      </c>
      <c r="F40" s="1">
        <v>0</v>
      </c>
      <c r="G40" s="43">
        <f>F40/F41</f>
        <v>0</v>
      </c>
      <c r="H40" s="24">
        <f>B40+D40+F40</f>
        <v>625</v>
      </c>
      <c r="I40" s="44">
        <f>H40/H41</f>
        <v>0.12166634222308741</v>
      </c>
    </row>
    <row r="41" spans="1:10" x14ac:dyDescent="0.2">
      <c r="A41" s="34" t="s">
        <v>6</v>
      </c>
      <c r="B41" s="26">
        <f t="shared" ref="B41:I41" si="4">SUM(B38:B40)</f>
        <v>3112</v>
      </c>
      <c r="C41" s="45">
        <f t="shared" si="4"/>
        <v>1</v>
      </c>
      <c r="D41" s="26">
        <f t="shared" si="4"/>
        <v>1998</v>
      </c>
      <c r="E41" s="45">
        <f t="shared" si="4"/>
        <v>1</v>
      </c>
      <c r="F41" s="27">
        <f t="shared" si="4"/>
        <v>27</v>
      </c>
      <c r="G41" s="45">
        <f t="shared" si="4"/>
        <v>1</v>
      </c>
      <c r="H41" s="26">
        <f t="shared" si="4"/>
        <v>5137</v>
      </c>
      <c r="I41" s="46">
        <f t="shared" si="4"/>
        <v>0.99999999999999989</v>
      </c>
    </row>
    <row r="42" spans="1:10" x14ac:dyDescent="0.2">
      <c r="A42" s="57" t="s">
        <v>60</v>
      </c>
      <c r="B42" s="58"/>
      <c r="C42" s="58"/>
      <c r="D42" s="58"/>
      <c r="E42" s="58"/>
      <c r="F42" s="59"/>
      <c r="G42" s="58"/>
      <c r="H42" s="58"/>
      <c r="I42" s="60"/>
    </row>
    <row r="43" spans="1:10" x14ac:dyDescent="0.2">
      <c r="A43" s="32" t="s">
        <v>29</v>
      </c>
      <c r="B43" s="21">
        <v>2047</v>
      </c>
      <c r="C43" s="48">
        <f>B43/B45</f>
        <v>0.65777634961439591</v>
      </c>
      <c r="D43" s="22">
        <v>539</v>
      </c>
      <c r="E43" s="48">
        <f>D43/D45</f>
        <v>0.2697697697697698</v>
      </c>
      <c r="F43" s="22">
        <v>2</v>
      </c>
      <c r="G43" s="48">
        <f>F43/F45</f>
        <v>7.407407407407407E-2</v>
      </c>
      <c r="H43" s="21">
        <f>B43+D43+F43</f>
        <v>2588</v>
      </c>
      <c r="I43" s="42">
        <f>H43/H45</f>
        <v>0.5037959898773603</v>
      </c>
    </row>
    <row r="44" spans="1:10" x14ac:dyDescent="0.2">
      <c r="A44" s="33" t="s">
        <v>30</v>
      </c>
      <c r="B44" s="24">
        <v>1065</v>
      </c>
      <c r="C44" s="43">
        <f>B44/B45</f>
        <v>0.34222365038560409</v>
      </c>
      <c r="D44" s="24">
        <v>1459</v>
      </c>
      <c r="E44" s="43">
        <f>D44/D45</f>
        <v>0.73023023023023026</v>
      </c>
      <c r="F44" s="1">
        <v>25</v>
      </c>
      <c r="G44" s="43">
        <f>F44/F45</f>
        <v>0.92592592592592593</v>
      </c>
      <c r="H44" s="21">
        <f>B44+D44+F44</f>
        <v>2549</v>
      </c>
      <c r="I44" s="44">
        <f>H44/H45</f>
        <v>0.49620401012263965</v>
      </c>
    </row>
    <row r="45" spans="1:10" x14ac:dyDescent="0.2">
      <c r="A45" s="34" t="s">
        <v>6</v>
      </c>
      <c r="B45" s="26">
        <f t="shared" ref="B45:G45" si="5">SUM(B43:B44)</f>
        <v>3112</v>
      </c>
      <c r="C45" s="49">
        <f t="shared" si="5"/>
        <v>1</v>
      </c>
      <c r="D45" s="26">
        <f t="shared" si="5"/>
        <v>1998</v>
      </c>
      <c r="E45" s="49">
        <f t="shared" si="5"/>
        <v>1</v>
      </c>
      <c r="F45" s="26">
        <f t="shared" si="5"/>
        <v>27</v>
      </c>
      <c r="G45" s="49">
        <f t="shared" si="5"/>
        <v>1</v>
      </c>
      <c r="H45" s="21">
        <f>B45+D45+F45</f>
        <v>5137</v>
      </c>
      <c r="I45" s="67">
        <f>SUM(I43:I44)</f>
        <v>1</v>
      </c>
    </row>
    <row r="46" spans="1:10" ht="12.75" customHeight="1" x14ac:dyDescent="0.2">
      <c r="A46" s="57" t="s">
        <v>58</v>
      </c>
      <c r="B46" s="58"/>
      <c r="C46" s="58"/>
      <c r="D46" s="58"/>
      <c r="E46" s="58"/>
      <c r="F46" s="59"/>
      <c r="G46" s="58"/>
      <c r="H46" s="58"/>
      <c r="I46" s="60"/>
    </row>
    <row r="47" spans="1:10" ht="12.75" customHeight="1" x14ac:dyDescent="0.2">
      <c r="A47" s="32" t="s">
        <v>47</v>
      </c>
      <c r="B47" s="21">
        <v>692</v>
      </c>
      <c r="C47" s="48">
        <f>B47/B49</f>
        <v>0.22236503856041132</v>
      </c>
      <c r="D47" s="22">
        <v>733</v>
      </c>
      <c r="E47" s="48">
        <f>D47/D49</f>
        <v>0.36686686686686687</v>
      </c>
      <c r="F47" s="22">
        <v>0</v>
      </c>
      <c r="G47" s="48">
        <f>F47/F49</f>
        <v>0</v>
      </c>
      <c r="H47" s="21">
        <f>B47+D47+F47</f>
        <v>1425</v>
      </c>
      <c r="I47" s="42">
        <f>H47/H49</f>
        <v>0.27739926026863926</v>
      </c>
    </row>
    <row r="48" spans="1:10" ht="12.75" customHeight="1" x14ac:dyDescent="0.2">
      <c r="A48" s="33" t="s">
        <v>48</v>
      </c>
      <c r="B48" s="24">
        <v>2420</v>
      </c>
      <c r="C48" s="43">
        <f>B48/B49</f>
        <v>0.77763496143958866</v>
      </c>
      <c r="D48" s="24">
        <v>1265</v>
      </c>
      <c r="E48" s="43">
        <f>D48/D49</f>
        <v>0.63313313313313313</v>
      </c>
      <c r="F48" s="1">
        <v>27</v>
      </c>
      <c r="G48" s="43">
        <f>F48/F49</f>
        <v>1</v>
      </c>
      <c r="H48" s="21">
        <f>B48+D48+F48</f>
        <v>3712</v>
      </c>
      <c r="I48" s="44">
        <f>H48/H49</f>
        <v>0.72260073973136074</v>
      </c>
    </row>
    <row r="49" spans="1:9" x14ac:dyDescent="0.2">
      <c r="A49" s="34" t="s">
        <v>6</v>
      </c>
      <c r="B49" s="26">
        <f t="shared" ref="B49:G49" si="6">SUM(B47:B48)</f>
        <v>3112</v>
      </c>
      <c r="C49" s="49">
        <f t="shared" si="6"/>
        <v>1</v>
      </c>
      <c r="D49" s="26">
        <f t="shared" si="6"/>
        <v>1998</v>
      </c>
      <c r="E49" s="49">
        <f t="shared" si="6"/>
        <v>1</v>
      </c>
      <c r="F49" s="26">
        <f t="shared" si="6"/>
        <v>27</v>
      </c>
      <c r="G49" s="49">
        <f t="shared" si="6"/>
        <v>1</v>
      </c>
      <c r="H49" s="21">
        <f>B49+D49+F49</f>
        <v>5137</v>
      </c>
      <c r="I49" s="46">
        <f>SUM(I47:I48)</f>
        <v>1</v>
      </c>
    </row>
    <row r="50" spans="1:9" x14ac:dyDescent="0.2">
      <c r="A50" s="61" t="s">
        <v>32</v>
      </c>
      <c r="B50" s="62"/>
      <c r="C50" s="62"/>
      <c r="D50" s="62"/>
      <c r="E50" s="62"/>
      <c r="F50" s="63"/>
      <c r="G50" s="62"/>
      <c r="H50" s="62"/>
      <c r="I50" s="66"/>
    </row>
    <row r="51" spans="1:9" x14ac:dyDescent="0.2">
      <c r="A51" s="75" t="s">
        <v>31</v>
      </c>
      <c r="B51" s="111">
        <v>2431.67</v>
      </c>
      <c r="C51" s="112"/>
      <c r="D51" s="113">
        <v>1155.5</v>
      </c>
      <c r="E51" s="114"/>
      <c r="F51" s="115">
        <v>12.33</v>
      </c>
      <c r="G51" s="116"/>
      <c r="H51" s="117">
        <v>3599.5</v>
      </c>
      <c r="I51" s="118"/>
    </row>
    <row r="52" spans="1:9" x14ac:dyDescent="0.2">
      <c r="A52" s="57" t="s">
        <v>62</v>
      </c>
      <c r="B52" s="58"/>
      <c r="C52" s="58"/>
      <c r="D52" s="58"/>
      <c r="E52" s="58"/>
      <c r="F52" s="59"/>
      <c r="G52" s="58"/>
      <c r="H52" s="58"/>
      <c r="I52" s="60"/>
    </row>
    <row r="53" spans="1:9" x14ac:dyDescent="0.2">
      <c r="A53" s="69" t="s">
        <v>63</v>
      </c>
      <c r="B53" s="21">
        <v>3012</v>
      </c>
      <c r="C53" s="48">
        <f>B53/B55</f>
        <v>0.96786632390745497</v>
      </c>
      <c r="D53" s="21">
        <v>1817</v>
      </c>
      <c r="E53" s="48">
        <f>D53/D55</f>
        <v>0.9094094094094094</v>
      </c>
      <c r="F53" s="22">
        <v>27</v>
      </c>
      <c r="G53" s="48">
        <f>F53/F55</f>
        <v>1</v>
      </c>
      <c r="H53" s="21">
        <f>B53+D53+F53</f>
        <v>4856</v>
      </c>
      <c r="I53" s="42">
        <f>H53/H55</f>
        <v>0.94529881253649994</v>
      </c>
    </row>
    <row r="54" spans="1:9" x14ac:dyDescent="0.2">
      <c r="A54" s="70" t="s">
        <v>64</v>
      </c>
      <c r="B54" s="24">
        <v>100</v>
      </c>
      <c r="C54" s="43">
        <f>B54/B55</f>
        <v>3.2133676092544985E-2</v>
      </c>
      <c r="D54" s="24">
        <v>181</v>
      </c>
      <c r="E54" s="43">
        <f>D54/D55</f>
        <v>9.0590590590590589E-2</v>
      </c>
      <c r="F54" s="1">
        <v>0</v>
      </c>
      <c r="G54" s="43">
        <f>F54/F55</f>
        <v>0</v>
      </c>
      <c r="H54" s="21">
        <f>B54+D54+F54</f>
        <v>281</v>
      </c>
      <c r="I54" s="44">
        <f>H54/H55</f>
        <v>5.4701187463500098E-2</v>
      </c>
    </row>
    <row r="55" spans="1:9" ht="13.5" thickBot="1" x14ac:dyDescent="0.25">
      <c r="A55" s="71" t="s">
        <v>6</v>
      </c>
      <c r="B55" s="72">
        <f t="shared" ref="B55:G55" si="7">SUM(B53:B54)</f>
        <v>3112</v>
      </c>
      <c r="C55" s="73">
        <f t="shared" si="7"/>
        <v>1</v>
      </c>
      <c r="D55" s="72">
        <f t="shared" si="7"/>
        <v>1998</v>
      </c>
      <c r="E55" s="73">
        <f t="shared" si="7"/>
        <v>1</v>
      </c>
      <c r="F55" s="72">
        <f t="shared" si="7"/>
        <v>27</v>
      </c>
      <c r="G55" s="73">
        <f t="shared" si="7"/>
        <v>1</v>
      </c>
      <c r="H55" s="72">
        <f>B55+D55+F55</f>
        <v>5137</v>
      </c>
      <c r="I55" s="74">
        <f>SUM(I53:I54)</f>
        <v>1</v>
      </c>
    </row>
    <row r="56" spans="1:9" ht="15" customHeight="1" thickTop="1" x14ac:dyDescent="0.2"/>
    <row r="57" spans="1:9" ht="15" customHeight="1" x14ac:dyDescent="0.2">
      <c r="A57" s="79" t="s">
        <v>72</v>
      </c>
      <c r="B57" s="79"/>
      <c r="C57" s="79"/>
      <c r="D57" s="79"/>
      <c r="E57" s="79"/>
      <c r="F57" s="80"/>
      <c r="G57" s="79"/>
      <c r="H57" s="79"/>
      <c r="I57" s="79"/>
    </row>
    <row r="58" spans="1:9" ht="37.9" customHeight="1" x14ac:dyDescent="0.2">
      <c r="A58" s="99" t="s">
        <v>73</v>
      </c>
      <c r="B58" s="99"/>
      <c r="C58" s="99"/>
      <c r="D58" s="99"/>
      <c r="E58" s="99"/>
      <c r="F58" s="99"/>
      <c r="G58" s="99"/>
      <c r="H58" s="99"/>
      <c r="I58" s="99"/>
    </row>
    <row r="59" spans="1:9" ht="28.15" customHeight="1" x14ac:dyDescent="0.2">
      <c r="A59" s="100" t="s">
        <v>71</v>
      </c>
      <c r="B59" s="100"/>
      <c r="C59" s="100"/>
      <c r="D59" s="100"/>
      <c r="E59" s="100"/>
      <c r="F59" s="100"/>
      <c r="G59" s="100"/>
      <c r="H59" s="100"/>
      <c r="I59" s="100"/>
    </row>
    <row r="60" spans="1:9" ht="16.149999999999999" customHeight="1" x14ac:dyDescent="0.2">
      <c r="A60" s="91" t="s">
        <v>34</v>
      </c>
      <c r="B60" s="91"/>
      <c r="C60" s="91"/>
      <c r="D60" s="91"/>
      <c r="E60" s="91"/>
      <c r="F60" s="91"/>
      <c r="G60" s="91"/>
      <c r="H60" s="91"/>
      <c r="I60" s="91"/>
    </row>
    <row r="61" spans="1:9" x14ac:dyDescent="0.2">
      <c r="G61" s="101"/>
      <c r="H61" s="102"/>
      <c r="I61" s="102"/>
    </row>
    <row r="62" spans="1:9" x14ac:dyDescent="0.2">
      <c r="G62" s="102"/>
      <c r="H62" s="102"/>
      <c r="I62" s="102"/>
    </row>
  </sheetData>
  <mergeCells count="23">
    <mergeCell ref="A59:I59"/>
    <mergeCell ref="G61:I61"/>
    <mergeCell ref="G62:I62"/>
    <mergeCell ref="B51:C51"/>
    <mergeCell ref="D51:E51"/>
    <mergeCell ref="F51:G51"/>
    <mergeCell ref="H51:I51"/>
    <mergeCell ref="A58:I58"/>
    <mergeCell ref="A60:I60"/>
    <mergeCell ref="B35:C35"/>
    <mergeCell ref="D35:E35"/>
    <mergeCell ref="F35:G35"/>
    <mergeCell ref="H35:I35"/>
    <mergeCell ref="B36:C36"/>
    <mergeCell ref="D36:E36"/>
    <mergeCell ref="F36:G36"/>
    <mergeCell ref="H36:I36"/>
    <mergeCell ref="A2:I2"/>
    <mergeCell ref="A3:I3"/>
    <mergeCell ref="B5:C5"/>
    <mergeCell ref="D5:E5"/>
    <mergeCell ref="F5:G5"/>
    <mergeCell ref="H5:I5"/>
  </mergeCells>
  <pageMargins left="0.7" right="0.7" top="0.75" bottom="0.75" header="0.3" footer="0.3"/>
  <pageSetup scale="8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62"/>
  <sheetViews>
    <sheetView workbookViewId="0">
      <selection activeCell="A2" sqref="A2:I2"/>
    </sheetView>
  </sheetViews>
  <sheetFormatPr defaultRowHeight="12.75" x14ac:dyDescent="0.2"/>
  <cols>
    <col min="1" max="1" width="31.7109375" customWidth="1"/>
    <col min="2" max="3" width="7.5703125" customWidth="1"/>
    <col min="4" max="4" width="6.7109375" customWidth="1"/>
    <col min="6" max="6" width="6.7109375" style="2" customWidth="1"/>
    <col min="8" max="8" width="7.28515625" customWidth="1"/>
    <col min="9" max="9" width="8" customWidth="1"/>
  </cols>
  <sheetData>
    <row r="2" spans="1:9" ht="15.75" x14ac:dyDescent="0.25">
      <c r="A2" s="82" t="s">
        <v>33</v>
      </c>
      <c r="B2" s="82"/>
      <c r="C2" s="82"/>
      <c r="D2" s="82"/>
      <c r="E2" s="82"/>
      <c r="F2" s="82"/>
      <c r="G2" s="82"/>
      <c r="H2" s="82"/>
      <c r="I2" s="82"/>
    </row>
    <row r="3" spans="1:9" ht="15.75" x14ac:dyDescent="0.25">
      <c r="A3" s="82" t="s">
        <v>65</v>
      </c>
      <c r="B3" s="82"/>
      <c r="C3" s="82"/>
      <c r="D3" s="82"/>
      <c r="E3" s="82"/>
      <c r="F3" s="82"/>
      <c r="G3" s="82"/>
      <c r="H3" s="82"/>
      <c r="I3" s="82"/>
    </row>
    <row r="4" spans="1:9" ht="13.5" thickBot="1" x14ac:dyDescent="0.25"/>
    <row r="5" spans="1:9" ht="13.5" thickTop="1" x14ac:dyDescent="0.2">
      <c r="A5" s="51"/>
      <c r="B5" s="107" t="s">
        <v>0</v>
      </c>
      <c r="C5" s="108"/>
      <c r="D5" s="109" t="s">
        <v>42</v>
      </c>
      <c r="E5" s="108"/>
      <c r="F5" s="107" t="s">
        <v>2</v>
      </c>
      <c r="G5" s="108"/>
      <c r="H5" s="107" t="s">
        <v>35</v>
      </c>
      <c r="I5" s="110"/>
    </row>
    <row r="6" spans="1:9" x14ac:dyDescent="0.2">
      <c r="A6" s="52"/>
      <c r="B6" s="53" t="s">
        <v>66</v>
      </c>
      <c r="C6" s="54" t="s">
        <v>1</v>
      </c>
      <c r="D6" s="76" t="s">
        <v>66</v>
      </c>
      <c r="E6" s="54" t="s">
        <v>1</v>
      </c>
      <c r="F6" s="55" t="s">
        <v>66</v>
      </c>
      <c r="G6" s="54" t="s">
        <v>1</v>
      </c>
      <c r="H6" s="53" t="s">
        <v>66</v>
      </c>
      <c r="I6" s="56" t="s">
        <v>1</v>
      </c>
    </row>
    <row r="7" spans="1:9" x14ac:dyDescent="0.2">
      <c r="A7" s="57" t="s">
        <v>3</v>
      </c>
      <c r="B7" s="58"/>
      <c r="C7" s="58"/>
      <c r="D7" s="58"/>
      <c r="E7" s="58"/>
      <c r="F7" s="59"/>
      <c r="G7" s="58"/>
      <c r="H7" s="58"/>
      <c r="I7" s="60"/>
    </row>
    <row r="8" spans="1:9" x14ac:dyDescent="0.2">
      <c r="A8" s="32" t="s">
        <v>4</v>
      </c>
      <c r="B8" s="21">
        <v>1494</v>
      </c>
      <c r="C8" s="41">
        <f>B8/B10</f>
        <v>0.48919449901768175</v>
      </c>
      <c r="D8" s="21">
        <v>993</v>
      </c>
      <c r="E8" s="41">
        <f>D8/D10</f>
        <v>0.50380517503805178</v>
      </c>
      <c r="F8" s="22">
        <v>13</v>
      </c>
      <c r="G8" s="41">
        <f>F8/F10</f>
        <v>0.56521739130434778</v>
      </c>
      <c r="H8" s="21">
        <f>B8+D8+F8</f>
        <v>2500</v>
      </c>
      <c r="I8" s="42">
        <f>H8/H10</f>
        <v>0.49524564183835185</v>
      </c>
    </row>
    <row r="9" spans="1:9" x14ac:dyDescent="0.2">
      <c r="A9" s="33" t="s">
        <v>5</v>
      </c>
      <c r="B9" s="24">
        <v>1560</v>
      </c>
      <c r="C9" s="43">
        <f>B9/B10</f>
        <v>0.51080550098231825</v>
      </c>
      <c r="D9" s="24">
        <v>978</v>
      </c>
      <c r="E9" s="43">
        <f>D9/D10</f>
        <v>0.49619482496194822</v>
      </c>
      <c r="F9" s="1">
        <v>10</v>
      </c>
      <c r="G9" s="43">
        <f>F9/F10</f>
        <v>0.43478260869565216</v>
      </c>
      <c r="H9" s="24">
        <f>B9+D9+F9</f>
        <v>2548</v>
      </c>
      <c r="I9" s="44">
        <f>H9/H10</f>
        <v>0.50475435816164815</v>
      </c>
    </row>
    <row r="10" spans="1:9" x14ac:dyDescent="0.2">
      <c r="A10" s="34" t="s">
        <v>6</v>
      </c>
      <c r="B10" s="26">
        <f>SUM(B8:B9)</f>
        <v>3054</v>
      </c>
      <c r="C10" s="45">
        <f>SUM(C8:C9)</f>
        <v>1</v>
      </c>
      <c r="D10" s="26">
        <f>D8+D9</f>
        <v>1971</v>
      </c>
      <c r="E10" s="45">
        <f>SUM(E8:E9)</f>
        <v>1</v>
      </c>
      <c r="F10" s="27">
        <f>SUM(F8:F9)</f>
        <v>23</v>
      </c>
      <c r="G10" s="45">
        <f>SUM(G8:G9)</f>
        <v>1</v>
      </c>
      <c r="H10" s="26">
        <f>B10+D10+F10</f>
        <v>5048</v>
      </c>
      <c r="I10" s="46">
        <f>SUM(I8:I9)</f>
        <v>1</v>
      </c>
    </row>
    <row r="11" spans="1:9" x14ac:dyDescent="0.2">
      <c r="A11" s="57" t="s">
        <v>7</v>
      </c>
      <c r="B11" s="64"/>
      <c r="C11" s="64"/>
      <c r="D11" s="64"/>
      <c r="E11" s="64"/>
      <c r="F11" s="64"/>
      <c r="G11" s="64"/>
      <c r="H11" s="64"/>
      <c r="I11" s="65"/>
    </row>
    <row r="12" spans="1:9" x14ac:dyDescent="0.2">
      <c r="A12" s="32" t="s">
        <v>51</v>
      </c>
      <c r="B12" s="22">
        <v>9</v>
      </c>
      <c r="C12" s="41">
        <f>B12/B21</f>
        <v>2.9469548133595285E-3</v>
      </c>
      <c r="D12" s="22">
        <v>3</v>
      </c>
      <c r="E12" s="41">
        <f>D12/D21</f>
        <v>1.5220700152207001E-3</v>
      </c>
      <c r="F12" s="22">
        <v>0</v>
      </c>
      <c r="G12" s="41">
        <f>F12/F21</f>
        <v>0</v>
      </c>
      <c r="H12" s="21">
        <f t="shared" ref="H12:H20" si="0">B12+D12+F12</f>
        <v>12</v>
      </c>
      <c r="I12" s="42">
        <f>H12/H21</f>
        <v>2.3771790808240888E-3</v>
      </c>
    </row>
    <row r="13" spans="1:9" x14ac:dyDescent="0.2">
      <c r="A13" s="33" t="s">
        <v>10</v>
      </c>
      <c r="B13" s="1">
        <v>94</v>
      </c>
      <c r="C13" s="43">
        <f>B13/B21</f>
        <v>3.0779305828421741E-2</v>
      </c>
      <c r="D13" s="1">
        <v>91</v>
      </c>
      <c r="E13" s="43">
        <f>D13/D21</f>
        <v>4.6169457128361235E-2</v>
      </c>
      <c r="F13" s="1">
        <v>0</v>
      </c>
      <c r="G13" s="43">
        <f>F13/F21</f>
        <v>0</v>
      </c>
      <c r="H13" s="24">
        <f t="shared" si="0"/>
        <v>185</v>
      </c>
      <c r="I13" s="44">
        <f>H13/H21</f>
        <v>3.6648177496038034E-2</v>
      </c>
    </row>
    <row r="14" spans="1:9" x14ac:dyDescent="0.2">
      <c r="A14" s="33" t="s">
        <v>52</v>
      </c>
      <c r="B14" s="1">
        <v>379</v>
      </c>
      <c r="C14" s="43">
        <f>B14/B21</f>
        <v>0.12409954158480681</v>
      </c>
      <c r="D14" s="1">
        <v>195</v>
      </c>
      <c r="E14" s="43">
        <f>D14/D21</f>
        <v>9.8934550989345504E-2</v>
      </c>
      <c r="F14" s="1">
        <v>4</v>
      </c>
      <c r="G14" s="43">
        <f>F14/F21</f>
        <v>0.17391304347826086</v>
      </c>
      <c r="H14" s="24">
        <f t="shared" si="0"/>
        <v>578</v>
      </c>
      <c r="I14" s="44">
        <f>H14/H21</f>
        <v>0.11450079239302693</v>
      </c>
    </row>
    <row r="15" spans="1:9" x14ac:dyDescent="0.2">
      <c r="A15" s="33" t="s">
        <v>53</v>
      </c>
      <c r="B15" s="1">
        <v>179</v>
      </c>
      <c r="C15" s="43">
        <f>B15/B21</f>
        <v>5.8611656843483954E-2</v>
      </c>
      <c r="D15" s="1">
        <v>60</v>
      </c>
      <c r="E15" s="43">
        <f>D15/D21</f>
        <v>3.0441400304414001E-2</v>
      </c>
      <c r="F15" s="1">
        <v>0</v>
      </c>
      <c r="G15" s="43">
        <f>F15/F21</f>
        <v>0</v>
      </c>
      <c r="H15" s="24">
        <f t="shared" si="0"/>
        <v>239</v>
      </c>
      <c r="I15" s="44">
        <f>H15/H21</f>
        <v>4.7345483359746435E-2</v>
      </c>
    </row>
    <row r="16" spans="1:9" x14ac:dyDescent="0.2">
      <c r="A16" s="33" t="s">
        <v>54</v>
      </c>
      <c r="B16" s="1">
        <v>5</v>
      </c>
      <c r="C16" s="43">
        <f>B16/B21</f>
        <v>1.6371971185330713E-3</v>
      </c>
      <c r="D16" s="1">
        <v>2</v>
      </c>
      <c r="E16" s="43">
        <f>D16/D21</f>
        <v>1.0147133434804667E-3</v>
      </c>
      <c r="F16" s="1">
        <v>0</v>
      </c>
      <c r="G16" s="43">
        <f>F16/F21</f>
        <v>0</v>
      </c>
      <c r="H16" s="24">
        <f t="shared" si="0"/>
        <v>7</v>
      </c>
      <c r="I16" s="44">
        <f>H16/H21</f>
        <v>1.3866877971473852E-3</v>
      </c>
    </row>
    <row r="17" spans="1:9" x14ac:dyDescent="0.2">
      <c r="A17" s="33" t="s">
        <v>12</v>
      </c>
      <c r="B17" s="24">
        <v>2113</v>
      </c>
      <c r="C17" s="43">
        <f>B17/B21</f>
        <v>0.69187950229207595</v>
      </c>
      <c r="D17" s="24">
        <v>1369</v>
      </c>
      <c r="E17" s="43">
        <f>D17/D21</f>
        <v>0.69457128361237952</v>
      </c>
      <c r="F17" s="1">
        <v>17</v>
      </c>
      <c r="G17" s="43">
        <f>F17/F21</f>
        <v>0.73913043478260865</v>
      </c>
      <c r="H17" s="24">
        <f t="shared" si="0"/>
        <v>3499</v>
      </c>
      <c r="I17" s="44">
        <f>H17/H21</f>
        <v>0.69314580031695716</v>
      </c>
    </row>
    <row r="18" spans="1:9" x14ac:dyDescent="0.2">
      <c r="A18" s="33" t="s">
        <v>55</v>
      </c>
      <c r="B18" s="24">
        <v>64</v>
      </c>
      <c r="C18" s="43">
        <f>B18/B21</f>
        <v>2.0956123117223315E-2</v>
      </c>
      <c r="D18" s="24">
        <v>33</v>
      </c>
      <c r="E18" s="43">
        <f>D18/D21</f>
        <v>1.6742770167427701E-2</v>
      </c>
      <c r="F18" s="1">
        <v>0</v>
      </c>
      <c r="G18" s="43">
        <f>F18/F21</f>
        <v>0</v>
      </c>
      <c r="H18" s="24">
        <f t="shared" si="0"/>
        <v>97</v>
      </c>
      <c r="I18" s="44">
        <f>H18/H21</f>
        <v>1.9215530903328049E-2</v>
      </c>
    </row>
    <row r="19" spans="1:9" x14ac:dyDescent="0.2">
      <c r="A19" s="33" t="s">
        <v>56</v>
      </c>
      <c r="B19" s="1">
        <v>79</v>
      </c>
      <c r="C19" s="43">
        <f>B19/B21</f>
        <v>2.5867714472822528E-2</v>
      </c>
      <c r="D19" s="1">
        <v>161</v>
      </c>
      <c r="E19" s="43">
        <f>D19/D21</f>
        <v>8.168442415017757E-2</v>
      </c>
      <c r="F19" s="1">
        <v>2</v>
      </c>
      <c r="G19" s="43">
        <f>F19/F21</f>
        <v>8.6956521739130432E-2</v>
      </c>
      <c r="H19" s="24">
        <f t="shared" si="0"/>
        <v>242</v>
      </c>
      <c r="I19" s="44">
        <f>H19/H21</f>
        <v>4.7939778129952454E-2</v>
      </c>
    </row>
    <row r="20" spans="1:9" x14ac:dyDescent="0.2">
      <c r="A20" s="50" t="s">
        <v>57</v>
      </c>
      <c r="B20" s="27">
        <v>132</v>
      </c>
      <c r="C20" s="43">
        <f>B20/B21</f>
        <v>4.3222003929273084E-2</v>
      </c>
      <c r="D20" s="27">
        <v>57</v>
      </c>
      <c r="E20" s="43">
        <f>D20/D21</f>
        <v>2.8919330289193301E-2</v>
      </c>
      <c r="F20" s="27">
        <v>0</v>
      </c>
      <c r="G20" s="43">
        <f>F20/F21</f>
        <v>0</v>
      </c>
      <c r="H20" s="26">
        <f t="shared" si="0"/>
        <v>189</v>
      </c>
      <c r="I20" s="46">
        <f>H20/H21</f>
        <v>3.7440570522979395E-2</v>
      </c>
    </row>
    <row r="21" spans="1:9" x14ac:dyDescent="0.2">
      <c r="A21" s="34" t="s">
        <v>6</v>
      </c>
      <c r="B21" s="26">
        <f>SUM(B12:B20)</f>
        <v>3054</v>
      </c>
      <c r="C21" s="45">
        <f>SUM(C12:C20)</f>
        <v>1</v>
      </c>
      <c r="D21" s="26">
        <f>SUM(D12:D20)</f>
        <v>1971</v>
      </c>
      <c r="E21" s="45">
        <f>SUM(E12:E20)</f>
        <v>0.99999999999999978</v>
      </c>
      <c r="F21" s="27">
        <f>SUM(F12:F20)</f>
        <v>23</v>
      </c>
      <c r="G21" s="45">
        <f>SUM(G12:G19)</f>
        <v>1</v>
      </c>
      <c r="H21" s="26">
        <f>SUM(H12:H20)</f>
        <v>5048</v>
      </c>
      <c r="I21" s="46">
        <f>SUM(I12:I20)</f>
        <v>1</v>
      </c>
    </row>
    <row r="22" spans="1:9" x14ac:dyDescent="0.2">
      <c r="A22" s="57" t="s">
        <v>14</v>
      </c>
      <c r="B22" s="64"/>
      <c r="C22" s="64"/>
      <c r="D22" s="64"/>
      <c r="E22" s="64"/>
      <c r="F22" s="64"/>
      <c r="G22" s="64"/>
      <c r="H22" s="64"/>
      <c r="I22" s="65"/>
    </row>
    <row r="23" spans="1:9" x14ac:dyDescent="0.2">
      <c r="A23" s="68" t="s">
        <v>15</v>
      </c>
      <c r="B23" s="22">
        <v>8</v>
      </c>
      <c r="C23" s="41">
        <f t="shared" ref="C23:C32" si="1">B23/$B$33</f>
        <v>2.6195153896529143E-3</v>
      </c>
      <c r="D23" s="22">
        <v>0</v>
      </c>
      <c r="E23" s="41">
        <f>D23/D33</f>
        <v>0</v>
      </c>
      <c r="F23" s="22">
        <v>0</v>
      </c>
      <c r="G23" s="41">
        <f>F23/F33</f>
        <v>0</v>
      </c>
      <c r="H23" s="22">
        <f t="shared" ref="H23:H33" si="2">B23+D23+F23</f>
        <v>8</v>
      </c>
      <c r="I23" s="42">
        <f>H23/H33</f>
        <v>1.5847860538827259E-3</v>
      </c>
    </row>
    <row r="24" spans="1:9" x14ac:dyDescent="0.2">
      <c r="A24" s="33" t="s">
        <v>16</v>
      </c>
      <c r="B24" s="1">
        <v>458</v>
      </c>
      <c r="C24" s="41">
        <f t="shared" si="1"/>
        <v>0.14996725605762934</v>
      </c>
      <c r="D24" s="1">
        <v>0</v>
      </c>
      <c r="E24" s="43">
        <f>D24/D33</f>
        <v>0</v>
      </c>
      <c r="F24" s="1">
        <v>0</v>
      </c>
      <c r="G24" s="43">
        <f>F24/F33</f>
        <v>0</v>
      </c>
      <c r="H24" s="1">
        <f t="shared" si="2"/>
        <v>458</v>
      </c>
      <c r="I24" s="44">
        <f>H24/H33</f>
        <v>9.0729001584786056E-2</v>
      </c>
    </row>
    <row r="25" spans="1:9" x14ac:dyDescent="0.2">
      <c r="A25" s="33" t="s">
        <v>17</v>
      </c>
      <c r="B25" s="1">
        <v>688</v>
      </c>
      <c r="C25" s="41">
        <f t="shared" si="1"/>
        <v>0.22527832351015062</v>
      </c>
      <c r="D25" s="1">
        <v>14</v>
      </c>
      <c r="E25" s="43">
        <f>D25/D33</f>
        <v>7.102993404363267E-3</v>
      </c>
      <c r="F25" s="1">
        <v>0</v>
      </c>
      <c r="G25" s="43">
        <f>F25/F33</f>
        <v>0</v>
      </c>
      <c r="H25" s="22">
        <f t="shared" si="2"/>
        <v>702</v>
      </c>
      <c r="I25" s="44">
        <f>H25/H33</f>
        <v>0.13906497622820918</v>
      </c>
    </row>
    <row r="26" spans="1:9" x14ac:dyDescent="0.2">
      <c r="A26" s="33" t="s">
        <v>18</v>
      </c>
      <c r="B26" s="1">
        <v>556</v>
      </c>
      <c r="C26" s="41">
        <f t="shared" si="1"/>
        <v>0.18205631958087753</v>
      </c>
      <c r="D26" s="1">
        <v>436</v>
      </c>
      <c r="E26" s="43">
        <f>D26/D33</f>
        <v>0.22120750887874174</v>
      </c>
      <c r="F26" s="1">
        <v>0</v>
      </c>
      <c r="G26" s="43">
        <f>F26/F33</f>
        <v>0</v>
      </c>
      <c r="H26" s="22">
        <f t="shared" si="2"/>
        <v>992</v>
      </c>
      <c r="I26" s="44">
        <f>H26/H33</f>
        <v>0.196513470681458</v>
      </c>
    </row>
    <row r="27" spans="1:9" x14ac:dyDescent="0.2">
      <c r="A27" s="33" t="s">
        <v>19</v>
      </c>
      <c r="B27" s="1">
        <v>466</v>
      </c>
      <c r="C27" s="41">
        <f t="shared" si="1"/>
        <v>0.15258677144728225</v>
      </c>
      <c r="D27" s="1">
        <v>500</v>
      </c>
      <c r="E27" s="43">
        <f>D27/D33</f>
        <v>0.25367833587011668</v>
      </c>
      <c r="F27" s="1">
        <v>2</v>
      </c>
      <c r="G27" s="43">
        <f>F27/F33</f>
        <v>8.6956521739130432E-2</v>
      </c>
      <c r="H27" s="22">
        <f t="shared" si="2"/>
        <v>968</v>
      </c>
      <c r="I27" s="44">
        <f>H27/H33</f>
        <v>0.19175911251980982</v>
      </c>
    </row>
    <row r="28" spans="1:9" x14ac:dyDescent="0.2">
      <c r="A28" s="33" t="s">
        <v>20</v>
      </c>
      <c r="B28" s="1">
        <v>345</v>
      </c>
      <c r="C28" s="41">
        <f t="shared" si="1"/>
        <v>0.11296660117878192</v>
      </c>
      <c r="D28" s="1">
        <v>335</v>
      </c>
      <c r="E28" s="43">
        <f>D28/D33</f>
        <v>0.16996448503297817</v>
      </c>
      <c r="F28" s="1">
        <v>6</v>
      </c>
      <c r="G28" s="43">
        <f>F28/F33</f>
        <v>0.2608695652173913</v>
      </c>
      <c r="H28" s="22">
        <f t="shared" si="2"/>
        <v>686</v>
      </c>
      <c r="I28" s="44">
        <f>H28/H33</f>
        <v>0.13589540412044374</v>
      </c>
    </row>
    <row r="29" spans="1:9" x14ac:dyDescent="0.2">
      <c r="A29" s="33" t="s">
        <v>21</v>
      </c>
      <c r="B29" s="1">
        <v>190</v>
      </c>
      <c r="C29" s="41">
        <f t="shared" si="1"/>
        <v>6.2213490504256709E-2</v>
      </c>
      <c r="D29" s="1">
        <v>251</v>
      </c>
      <c r="E29" s="43">
        <f>D29/D33</f>
        <v>0.12734652460679857</v>
      </c>
      <c r="F29" s="1">
        <v>3</v>
      </c>
      <c r="G29" s="43">
        <f>F29/F33</f>
        <v>0.13043478260869565</v>
      </c>
      <c r="H29" s="22">
        <f t="shared" si="2"/>
        <v>444</v>
      </c>
      <c r="I29" s="44">
        <f>H29/H33</f>
        <v>8.7955625990491282E-2</v>
      </c>
    </row>
    <row r="30" spans="1:9" x14ac:dyDescent="0.2">
      <c r="A30" s="33" t="s">
        <v>22</v>
      </c>
      <c r="B30" s="1">
        <v>231</v>
      </c>
      <c r="C30" s="41">
        <f t="shared" si="1"/>
        <v>7.5638506876227904E-2</v>
      </c>
      <c r="D30" s="1">
        <v>272</v>
      </c>
      <c r="E30" s="43">
        <f>D30/D33</f>
        <v>0.13800101471334347</v>
      </c>
      <c r="F30" s="1">
        <v>10</v>
      </c>
      <c r="G30" s="43">
        <f>F30/F33</f>
        <v>0.43478260869565216</v>
      </c>
      <c r="H30" s="22">
        <f t="shared" si="2"/>
        <v>513</v>
      </c>
      <c r="I30" s="44">
        <f>H30/H33</f>
        <v>0.10162440570522979</v>
      </c>
    </row>
    <row r="31" spans="1:9" x14ac:dyDescent="0.2">
      <c r="A31" s="33" t="s">
        <v>23</v>
      </c>
      <c r="B31" s="1">
        <v>108</v>
      </c>
      <c r="C31" s="41">
        <f t="shared" si="1"/>
        <v>3.536345776031434E-2</v>
      </c>
      <c r="D31" s="1">
        <v>153</v>
      </c>
      <c r="E31" s="43">
        <f>D31/D33</f>
        <v>7.7625570776255703E-2</v>
      </c>
      <c r="F31" s="1">
        <v>2</v>
      </c>
      <c r="G31" s="43">
        <f>F31/F33</f>
        <v>8.6956521739130432E-2</v>
      </c>
      <c r="H31" s="22">
        <f t="shared" si="2"/>
        <v>263</v>
      </c>
      <c r="I31" s="44">
        <f>H31/H33</f>
        <v>5.2099841521394609E-2</v>
      </c>
    </row>
    <row r="32" spans="1:9" x14ac:dyDescent="0.2">
      <c r="A32" s="33" t="s">
        <v>24</v>
      </c>
      <c r="B32" s="1">
        <v>4</v>
      </c>
      <c r="C32" s="41">
        <f t="shared" si="1"/>
        <v>1.3097576948264572E-3</v>
      </c>
      <c r="D32" s="1">
        <v>10</v>
      </c>
      <c r="E32" s="43">
        <f>D32/D33</f>
        <v>5.0735667174023336E-3</v>
      </c>
      <c r="F32" s="1">
        <v>0</v>
      </c>
      <c r="G32" s="43">
        <f>F32/F33</f>
        <v>0</v>
      </c>
      <c r="H32" s="22">
        <f t="shared" si="2"/>
        <v>14</v>
      </c>
      <c r="I32" s="44">
        <f>H32/H33</f>
        <v>2.7733755942947703E-3</v>
      </c>
    </row>
    <row r="33" spans="1:10" x14ac:dyDescent="0.2">
      <c r="A33" s="34" t="s">
        <v>6</v>
      </c>
      <c r="B33" s="26">
        <f t="shared" ref="B33:G33" si="3">SUM(B23:B32)</f>
        <v>3054</v>
      </c>
      <c r="C33" s="47">
        <f t="shared" si="3"/>
        <v>1</v>
      </c>
      <c r="D33" s="26">
        <f t="shared" si="3"/>
        <v>1971</v>
      </c>
      <c r="E33" s="47">
        <f t="shared" si="3"/>
        <v>0.99999999999999989</v>
      </c>
      <c r="F33" s="26">
        <f t="shared" si="3"/>
        <v>23</v>
      </c>
      <c r="G33" s="45">
        <f t="shared" si="3"/>
        <v>1</v>
      </c>
      <c r="H33" s="21">
        <f t="shared" si="2"/>
        <v>5048</v>
      </c>
      <c r="I33" s="46">
        <f>SUM(I23:I32)</f>
        <v>1</v>
      </c>
      <c r="J33" s="20"/>
    </row>
    <row r="34" spans="1:10" x14ac:dyDescent="0.2">
      <c r="A34" s="57" t="s">
        <v>25</v>
      </c>
      <c r="B34" s="58"/>
      <c r="C34" s="58"/>
      <c r="D34" s="58"/>
      <c r="E34" s="58"/>
      <c r="F34" s="59"/>
      <c r="G34" s="58"/>
      <c r="H34" s="58"/>
      <c r="I34" s="60"/>
    </row>
    <row r="35" spans="1:10" x14ac:dyDescent="0.2">
      <c r="A35" s="32" t="s">
        <v>26</v>
      </c>
      <c r="B35" s="85">
        <v>27.37</v>
      </c>
      <c r="C35" s="86"/>
      <c r="D35" s="85">
        <v>33.380000000000003</v>
      </c>
      <c r="E35" s="86"/>
      <c r="F35" s="85">
        <v>39.72</v>
      </c>
      <c r="G35" s="86"/>
      <c r="H35" s="85">
        <v>29.77</v>
      </c>
      <c r="I35" s="89"/>
    </row>
    <row r="36" spans="1:10" x14ac:dyDescent="0.2">
      <c r="A36" s="35" t="s">
        <v>27</v>
      </c>
      <c r="B36" s="83">
        <v>9.19</v>
      </c>
      <c r="C36" s="84"/>
      <c r="D36" s="83">
        <v>9.89</v>
      </c>
      <c r="E36" s="84"/>
      <c r="F36" s="83">
        <v>7.69</v>
      </c>
      <c r="G36" s="84"/>
      <c r="H36" s="83">
        <v>9.93</v>
      </c>
      <c r="I36" s="90"/>
    </row>
    <row r="37" spans="1:10" x14ac:dyDescent="0.2">
      <c r="A37" s="57" t="s">
        <v>59</v>
      </c>
      <c r="B37" s="58"/>
      <c r="C37" s="58"/>
      <c r="D37" s="58"/>
      <c r="E37" s="58"/>
      <c r="F37" s="59"/>
      <c r="G37" s="58"/>
      <c r="H37" s="58"/>
      <c r="I37" s="60"/>
    </row>
    <row r="38" spans="1:10" x14ac:dyDescent="0.2">
      <c r="A38" s="33" t="s">
        <v>36</v>
      </c>
      <c r="B38" s="24">
        <v>2645</v>
      </c>
      <c r="C38" s="43">
        <f>B38/B41</f>
        <v>0.86607727570399473</v>
      </c>
      <c r="D38" s="24">
        <v>1456</v>
      </c>
      <c r="E38" s="43">
        <f>D38/D41</f>
        <v>0.73871131405377977</v>
      </c>
      <c r="F38" s="1">
        <v>21</v>
      </c>
      <c r="G38" s="43">
        <f>F38/F41</f>
        <v>0.91304347826086951</v>
      </c>
      <c r="H38" s="24">
        <f>B38+D38+F38</f>
        <v>4122</v>
      </c>
      <c r="I38" s="44">
        <f>H38/H41</f>
        <v>0.81656101426307448</v>
      </c>
    </row>
    <row r="39" spans="1:10" x14ac:dyDescent="0.2">
      <c r="A39" s="33" t="s">
        <v>37</v>
      </c>
      <c r="B39" s="24">
        <v>74</v>
      </c>
      <c r="C39" s="43">
        <f>B39/B41</f>
        <v>2.4230517354289455E-2</v>
      </c>
      <c r="D39" s="24">
        <v>153</v>
      </c>
      <c r="E39" s="43">
        <f>D39/D41</f>
        <v>7.7625570776255703E-2</v>
      </c>
      <c r="F39" s="1">
        <v>2</v>
      </c>
      <c r="G39" s="43">
        <f>F39/F41</f>
        <v>8.6956521739130432E-2</v>
      </c>
      <c r="H39" s="24">
        <f>B39+D39+F39</f>
        <v>229</v>
      </c>
      <c r="I39" s="44">
        <f>H39/H41</f>
        <v>4.5364500792393028E-2</v>
      </c>
    </row>
    <row r="40" spans="1:10" x14ac:dyDescent="0.2">
      <c r="A40" s="33" t="s">
        <v>38</v>
      </c>
      <c r="B40" s="1">
        <v>335</v>
      </c>
      <c r="C40" s="43">
        <f>B40/B41</f>
        <v>0.10969220694171579</v>
      </c>
      <c r="D40" s="1">
        <v>362</v>
      </c>
      <c r="E40" s="43">
        <f>D40/D41</f>
        <v>0.18366311516996447</v>
      </c>
      <c r="F40" s="1">
        <v>0</v>
      </c>
      <c r="G40" s="43">
        <f>F40/F41</f>
        <v>0</v>
      </c>
      <c r="H40" s="24">
        <f>B40+D40+F40</f>
        <v>697</v>
      </c>
      <c r="I40" s="44">
        <f>H40/H41</f>
        <v>0.13807448494453248</v>
      </c>
    </row>
    <row r="41" spans="1:10" x14ac:dyDescent="0.2">
      <c r="A41" s="34" t="s">
        <v>6</v>
      </c>
      <c r="B41" s="26">
        <f t="shared" ref="B41:I41" si="4">SUM(B38:B40)</f>
        <v>3054</v>
      </c>
      <c r="C41" s="45">
        <f t="shared" si="4"/>
        <v>1</v>
      </c>
      <c r="D41" s="26">
        <f t="shared" si="4"/>
        <v>1971</v>
      </c>
      <c r="E41" s="45">
        <f t="shared" si="4"/>
        <v>0.99999999999999989</v>
      </c>
      <c r="F41" s="27">
        <f t="shared" si="4"/>
        <v>23</v>
      </c>
      <c r="G41" s="45">
        <f t="shared" si="4"/>
        <v>1</v>
      </c>
      <c r="H41" s="26">
        <f t="shared" si="4"/>
        <v>5048</v>
      </c>
      <c r="I41" s="46">
        <f t="shared" si="4"/>
        <v>1</v>
      </c>
    </row>
    <row r="42" spans="1:10" x14ac:dyDescent="0.2">
      <c r="A42" s="57" t="s">
        <v>60</v>
      </c>
      <c r="B42" s="58"/>
      <c r="C42" s="58"/>
      <c r="D42" s="58"/>
      <c r="E42" s="58"/>
      <c r="F42" s="59"/>
      <c r="G42" s="58"/>
      <c r="H42" s="58"/>
      <c r="I42" s="60"/>
    </row>
    <row r="43" spans="1:10" x14ac:dyDescent="0.2">
      <c r="A43" s="32" t="s">
        <v>29</v>
      </c>
      <c r="B43" s="21">
        <v>1948</v>
      </c>
      <c r="C43" s="48">
        <f>B43/B45</f>
        <v>0.63785199738048459</v>
      </c>
      <c r="D43" s="22">
        <v>521</v>
      </c>
      <c r="E43" s="48">
        <f>D43/D45</f>
        <v>0.26433282597666158</v>
      </c>
      <c r="F43" s="22">
        <v>0</v>
      </c>
      <c r="G43" s="48">
        <f>F43/F45</f>
        <v>0</v>
      </c>
      <c r="H43" s="21">
        <f>B43+D43+F43</f>
        <v>2469</v>
      </c>
      <c r="I43" s="42">
        <f>H43/H45</f>
        <v>0.48910459587955624</v>
      </c>
    </row>
    <row r="44" spans="1:10" x14ac:dyDescent="0.2">
      <c r="A44" s="33" t="s">
        <v>30</v>
      </c>
      <c r="B44" s="24">
        <v>1106</v>
      </c>
      <c r="C44" s="43">
        <f>B44/B45</f>
        <v>0.36214800261951541</v>
      </c>
      <c r="D44" s="24">
        <v>1450</v>
      </c>
      <c r="E44" s="43">
        <f>D44/D45</f>
        <v>0.73566717402333837</v>
      </c>
      <c r="F44" s="1">
        <v>23</v>
      </c>
      <c r="G44" s="43">
        <f>F44/F45</f>
        <v>1</v>
      </c>
      <c r="H44" s="21">
        <f>B44+D44+F44</f>
        <v>2579</v>
      </c>
      <c r="I44" s="44">
        <f>H44/H45</f>
        <v>0.51089540412044376</v>
      </c>
    </row>
    <row r="45" spans="1:10" x14ac:dyDescent="0.2">
      <c r="A45" s="34" t="s">
        <v>6</v>
      </c>
      <c r="B45" s="26">
        <f t="shared" ref="B45:G45" si="5">SUM(B43:B44)</f>
        <v>3054</v>
      </c>
      <c r="C45" s="49">
        <f t="shared" si="5"/>
        <v>1</v>
      </c>
      <c r="D45" s="26">
        <f t="shared" si="5"/>
        <v>1971</v>
      </c>
      <c r="E45" s="49">
        <f t="shared" si="5"/>
        <v>1</v>
      </c>
      <c r="F45" s="26">
        <f t="shared" si="5"/>
        <v>23</v>
      </c>
      <c r="G45" s="49">
        <f t="shared" si="5"/>
        <v>1</v>
      </c>
      <c r="H45" s="21">
        <f>B45+D45+F45</f>
        <v>5048</v>
      </c>
      <c r="I45" s="67">
        <f>SUM(I43:I44)</f>
        <v>1</v>
      </c>
    </row>
    <row r="46" spans="1:10" ht="12.75" customHeight="1" x14ac:dyDescent="0.2">
      <c r="A46" s="57" t="s">
        <v>58</v>
      </c>
      <c r="B46" s="58"/>
      <c r="C46" s="58"/>
      <c r="D46" s="58"/>
      <c r="E46" s="58"/>
      <c r="F46" s="59"/>
      <c r="G46" s="58"/>
      <c r="H46" s="58"/>
      <c r="I46" s="60"/>
    </row>
    <row r="47" spans="1:10" ht="12.75" customHeight="1" x14ac:dyDescent="0.2">
      <c r="A47" s="32" t="s">
        <v>47</v>
      </c>
      <c r="B47" s="21">
        <v>732</v>
      </c>
      <c r="C47" s="48">
        <f>B47/B49</f>
        <v>0.23968565815324164</v>
      </c>
      <c r="D47" s="22">
        <v>795</v>
      </c>
      <c r="E47" s="48">
        <f>D47/D49</f>
        <v>0.40334855403348552</v>
      </c>
      <c r="F47" s="22">
        <v>0</v>
      </c>
      <c r="G47" s="48">
        <f>F47/F49</f>
        <v>0</v>
      </c>
      <c r="H47" s="21">
        <f>B47+D47+F47</f>
        <v>1527</v>
      </c>
      <c r="I47" s="42">
        <f>H47/H49</f>
        <v>0.3024960380348653</v>
      </c>
    </row>
    <row r="48" spans="1:10" ht="12.75" customHeight="1" x14ac:dyDescent="0.2">
      <c r="A48" s="33" t="s">
        <v>48</v>
      </c>
      <c r="B48" s="24">
        <v>2322</v>
      </c>
      <c r="C48" s="43">
        <f>B48/B49</f>
        <v>0.76031434184675839</v>
      </c>
      <c r="D48" s="24">
        <v>1176</v>
      </c>
      <c r="E48" s="43">
        <f>D48/D49</f>
        <v>0.59665144596651443</v>
      </c>
      <c r="F48" s="1">
        <v>23</v>
      </c>
      <c r="G48" s="43">
        <f>F48/F49</f>
        <v>1</v>
      </c>
      <c r="H48" s="21">
        <f>B48+D48+F48</f>
        <v>3521</v>
      </c>
      <c r="I48" s="44">
        <f>H48/H49</f>
        <v>0.69750396196513476</v>
      </c>
    </row>
    <row r="49" spans="1:9" x14ac:dyDescent="0.2">
      <c r="A49" s="34" t="s">
        <v>6</v>
      </c>
      <c r="B49" s="26">
        <f t="shared" ref="B49:G49" si="6">SUM(B47:B48)</f>
        <v>3054</v>
      </c>
      <c r="C49" s="49">
        <f t="shared" si="6"/>
        <v>1</v>
      </c>
      <c r="D49" s="26">
        <f t="shared" si="6"/>
        <v>1971</v>
      </c>
      <c r="E49" s="49">
        <f t="shared" si="6"/>
        <v>1</v>
      </c>
      <c r="F49" s="26">
        <f t="shared" si="6"/>
        <v>23</v>
      </c>
      <c r="G49" s="49">
        <f t="shared" si="6"/>
        <v>1</v>
      </c>
      <c r="H49" s="21">
        <f>B49+D49+F49</f>
        <v>5048</v>
      </c>
      <c r="I49" s="46">
        <f>SUM(I47:I48)</f>
        <v>1</v>
      </c>
    </row>
    <row r="50" spans="1:9" x14ac:dyDescent="0.2">
      <c r="A50" s="61" t="s">
        <v>32</v>
      </c>
      <c r="B50" s="62"/>
      <c r="C50" s="62"/>
      <c r="D50" s="62"/>
      <c r="E50" s="62"/>
      <c r="F50" s="63"/>
      <c r="G50" s="62"/>
      <c r="H50" s="62"/>
      <c r="I50" s="66"/>
    </row>
    <row r="51" spans="1:9" x14ac:dyDescent="0.2">
      <c r="A51" s="75" t="s">
        <v>31</v>
      </c>
      <c r="B51" s="119">
        <v>2334.0700000000002</v>
      </c>
      <c r="C51" s="120"/>
      <c r="D51" s="121">
        <v>1148.83</v>
      </c>
      <c r="E51" s="122"/>
      <c r="F51" s="119">
        <v>8.5</v>
      </c>
      <c r="G51" s="120"/>
      <c r="H51" s="121">
        <v>3491.4</v>
      </c>
      <c r="I51" s="123"/>
    </row>
    <row r="52" spans="1:9" x14ac:dyDescent="0.2">
      <c r="A52" s="57" t="s">
        <v>62</v>
      </c>
      <c r="B52" s="58"/>
      <c r="C52" s="58"/>
      <c r="D52" s="58"/>
      <c r="E52" s="58"/>
      <c r="F52" s="59"/>
      <c r="G52" s="58"/>
      <c r="H52" s="58"/>
      <c r="I52" s="60"/>
    </row>
    <row r="53" spans="1:9" x14ac:dyDescent="0.2">
      <c r="A53" s="69" t="s">
        <v>63</v>
      </c>
      <c r="B53" s="21">
        <v>2976</v>
      </c>
      <c r="C53" s="48">
        <f>B53/B55</f>
        <v>0.97445972495088407</v>
      </c>
      <c r="D53" s="21">
        <v>1788</v>
      </c>
      <c r="E53" s="48">
        <f>D53/D55</f>
        <v>0.90715372907153724</v>
      </c>
      <c r="F53" s="22">
        <v>23</v>
      </c>
      <c r="G53" s="48">
        <f>F53/F55</f>
        <v>1</v>
      </c>
      <c r="H53" s="21">
        <f>B53+D53+F53</f>
        <v>4787</v>
      </c>
      <c r="I53" s="42">
        <f>H53/H55</f>
        <v>0.9482963549920761</v>
      </c>
    </row>
    <row r="54" spans="1:9" x14ac:dyDescent="0.2">
      <c r="A54" s="70" t="s">
        <v>64</v>
      </c>
      <c r="B54" s="24">
        <v>78</v>
      </c>
      <c r="C54" s="43">
        <f>B54/B55</f>
        <v>2.5540275049115914E-2</v>
      </c>
      <c r="D54" s="24">
        <v>183</v>
      </c>
      <c r="E54" s="43">
        <f>D54/D55</f>
        <v>9.2846270928462704E-2</v>
      </c>
      <c r="F54" s="1">
        <v>0</v>
      </c>
      <c r="G54" s="43">
        <f>F54/F55</f>
        <v>0</v>
      </c>
      <c r="H54" s="21">
        <f>B54+D54+F54</f>
        <v>261</v>
      </c>
      <c r="I54" s="44">
        <f>H54/H55</f>
        <v>5.1703645007923932E-2</v>
      </c>
    </row>
    <row r="55" spans="1:9" ht="13.5" thickBot="1" x14ac:dyDescent="0.25">
      <c r="A55" s="71" t="s">
        <v>6</v>
      </c>
      <c r="B55" s="72">
        <f t="shared" ref="B55:G55" si="7">SUM(B53:B54)</f>
        <v>3054</v>
      </c>
      <c r="C55" s="73">
        <f t="shared" si="7"/>
        <v>1</v>
      </c>
      <c r="D55" s="72">
        <f t="shared" si="7"/>
        <v>1971</v>
      </c>
      <c r="E55" s="73">
        <f t="shared" si="7"/>
        <v>1</v>
      </c>
      <c r="F55" s="72">
        <f t="shared" si="7"/>
        <v>23</v>
      </c>
      <c r="G55" s="73">
        <f t="shared" si="7"/>
        <v>1</v>
      </c>
      <c r="H55" s="72">
        <f>B55+D55+F55</f>
        <v>5048</v>
      </c>
      <c r="I55" s="74">
        <f>SUM(I53:I54)</f>
        <v>1</v>
      </c>
    </row>
    <row r="56" spans="1:9" ht="15" customHeight="1" thickTop="1" x14ac:dyDescent="0.2"/>
    <row r="57" spans="1:9" ht="15" customHeight="1" x14ac:dyDescent="0.2">
      <c r="A57" s="79" t="s">
        <v>72</v>
      </c>
      <c r="B57" s="79"/>
      <c r="C57" s="79"/>
      <c r="D57" s="79"/>
      <c r="E57" s="79"/>
      <c r="F57" s="80"/>
      <c r="G57" s="79"/>
      <c r="H57" s="79"/>
      <c r="I57" s="79"/>
    </row>
    <row r="58" spans="1:9" ht="37.9" customHeight="1" x14ac:dyDescent="0.2">
      <c r="A58" s="99" t="s">
        <v>73</v>
      </c>
      <c r="B58" s="99"/>
      <c r="C58" s="99"/>
      <c r="D58" s="99"/>
      <c r="E58" s="99"/>
      <c r="F58" s="99"/>
      <c r="G58" s="99"/>
      <c r="H58" s="99"/>
      <c r="I58" s="99"/>
    </row>
    <row r="59" spans="1:9" ht="28.15" customHeight="1" x14ac:dyDescent="0.2">
      <c r="A59" s="100" t="s">
        <v>71</v>
      </c>
      <c r="B59" s="100"/>
      <c r="C59" s="100"/>
      <c r="D59" s="100"/>
      <c r="E59" s="100"/>
      <c r="F59" s="100"/>
      <c r="G59" s="100"/>
      <c r="H59" s="100"/>
      <c r="I59" s="100"/>
    </row>
    <row r="60" spans="1:9" ht="16.149999999999999" customHeight="1" x14ac:dyDescent="0.2">
      <c r="A60" s="91" t="s">
        <v>34</v>
      </c>
      <c r="B60" s="91"/>
      <c r="C60" s="91"/>
      <c r="D60" s="91"/>
      <c r="E60" s="91"/>
      <c r="F60" s="91"/>
      <c r="G60" s="91"/>
      <c r="H60" s="91"/>
      <c r="I60" s="91"/>
    </row>
    <row r="61" spans="1:9" x14ac:dyDescent="0.2">
      <c r="G61" s="101"/>
      <c r="H61" s="102"/>
      <c r="I61" s="102"/>
    </row>
    <row r="62" spans="1:9" x14ac:dyDescent="0.2">
      <c r="G62" s="102"/>
      <c r="H62" s="102"/>
      <c r="I62" s="102"/>
    </row>
  </sheetData>
  <mergeCells count="23">
    <mergeCell ref="A2:I2"/>
    <mergeCell ref="A3:I3"/>
    <mergeCell ref="B5:C5"/>
    <mergeCell ref="D5:E5"/>
    <mergeCell ref="F5:G5"/>
    <mergeCell ref="H5:I5"/>
    <mergeCell ref="B35:C35"/>
    <mergeCell ref="D35:E35"/>
    <mergeCell ref="F35:G35"/>
    <mergeCell ref="H35:I35"/>
    <mergeCell ref="B36:C36"/>
    <mergeCell ref="D36:E36"/>
    <mergeCell ref="F36:G36"/>
    <mergeCell ref="H36:I36"/>
    <mergeCell ref="A59:I59"/>
    <mergeCell ref="G61:I61"/>
    <mergeCell ref="G62:I62"/>
    <mergeCell ref="B51:C51"/>
    <mergeCell ref="D51:E51"/>
    <mergeCell ref="F51:G51"/>
    <mergeCell ref="H51:I51"/>
    <mergeCell ref="A58:I58"/>
    <mergeCell ref="A60:I60"/>
  </mergeCells>
  <pageMargins left="0.7" right="0.7" top="0.75" bottom="0.75" header="0.3" footer="0.3"/>
  <pageSetup scale="87" orientation="portrait" r:id="rId1"/>
  <ignoredErrors>
    <ignoredError sqref="H8:H10 H12:H20 H23:H33 H38:H40 H43:H45 H47:H49 H53:H55"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62"/>
  <sheetViews>
    <sheetView workbookViewId="0">
      <selection activeCell="A2" sqref="A2:I2"/>
    </sheetView>
  </sheetViews>
  <sheetFormatPr defaultRowHeight="12.75" x14ac:dyDescent="0.2"/>
  <cols>
    <col min="1" max="1" width="31.7109375" customWidth="1"/>
    <col min="2" max="2" width="7.5703125" customWidth="1"/>
    <col min="3" max="3" width="9.140625" customWidth="1"/>
    <col min="4" max="4" width="7.5703125" customWidth="1"/>
    <col min="6" max="6" width="7.5703125" style="2" customWidth="1"/>
    <col min="8" max="8" width="7.5703125" customWidth="1"/>
    <col min="9" max="9" width="9.140625" customWidth="1"/>
  </cols>
  <sheetData>
    <row r="2" spans="1:9" ht="15.75" x14ac:dyDescent="0.25">
      <c r="A2" s="82" t="s">
        <v>68</v>
      </c>
      <c r="B2" s="82"/>
      <c r="C2" s="82"/>
      <c r="D2" s="82"/>
      <c r="E2" s="82"/>
      <c r="F2" s="82"/>
      <c r="G2" s="82"/>
      <c r="H2" s="82"/>
      <c r="I2" s="82"/>
    </row>
    <row r="3" spans="1:9" ht="15.75" x14ac:dyDescent="0.25">
      <c r="A3" s="82" t="s">
        <v>67</v>
      </c>
      <c r="B3" s="82"/>
      <c r="C3" s="82"/>
      <c r="D3" s="82"/>
      <c r="E3" s="82"/>
      <c r="F3" s="82"/>
      <c r="G3" s="82"/>
      <c r="H3" s="82"/>
      <c r="I3" s="82"/>
    </row>
    <row r="4" spans="1:9" ht="13.5" thickBot="1" x14ac:dyDescent="0.25"/>
    <row r="5" spans="1:9" ht="13.5" thickTop="1" x14ac:dyDescent="0.2">
      <c r="A5" s="51"/>
      <c r="B5" s="107" t="s">
        <v>0</v>
      </c>
      <c r="C5" s="108"/>
      <c r="D5" s="109" t="s">
        <v>42</v>
      </c>
      <c r="E5" s="108"/>
      <c r="F5" s="107" t="s">
        <v>2</v>
      </c>
      <c r="G5" s="108"/>
      <c r="H5" s="107" t="s">
        <v>35</v>
      </c>
      <c r="I5" s="110"/>
    </row>
    <row r="6" spans="1:9" x14ac:dyDescent="0.2">
      <c r="A6" s="52"/>
      <c r="B6" s="53" t="s">
        <v>66</v>
      </c>
      <c r="C6" s="54" t="s">
        <v>1</v>
      </c>
      <c r="D6" s="76" t="s">
        <v>66</v>
      </c>
      <c r="E6" s="54" t="s">
        <v>1</v>
      </c>
      <c r="F6" s="55" t="s">
        <v>66</v>
      </c>
      <c r="G6" s="54" t="s">
        <v>1</v>
      </c>
      <c r="H6" s="53" t="s">
        <v>66</v>
      </c>
      <c r="I6" s="56" t="s">
        <v>1</v>
      </c>
    </row>
    <row r="7" spans="1:9" x14ac:dyDescent="0.2">
      <c r="A7" s="57" t="s">
        <v>3</v>
      </c>
      <c r="B7" s="58"/>
      <c r="C7" s="58"/>
      <c r="D7" s="58"/>
      <c r="E7" s="58"/>
      <c r="F7" s="59"/>
      <c r="G7" s="58"/>
      <c r="H7" s="58"/>
      <c r="I7" s="60"/>
    </row>
    <row r="8" spans="1:9" x14ac:dyDescent="0.2">
      <c r="A8" s="32" t="s">
        <v>4</v>
      </c>
      <c r="B8" s="21">
        <v>1488</v>
      </c>
      <c r="C8" s="41">
        <f>B8/B10</f>
        <v>0.48963474827245806</v>
      </c>
      <c r="D8" s="21">
        <v>1024</v>
      </c>
      <c r="E8" s="41">
        <f>D8/D10</f>
        <v>0.49588377723970944</v>
      </c>
      <c r="F8" s="22">
        <v>13</v>
      </c>
      <c r="G8" s="41">
        <f>F8/F10</f>
        <v>0.39393939393939392</v>
      </c>
      <c r="H8" s="21">
        <f>B8+D8+F8</f>
        <v>2525</v>
      </c>
      <c r="I8" s="42">
        <f>H8/H10</f>
        <v>0.4915320225812731</v>
      </c>
    </row>
    <row r="9" spans="1:9" x14ac:dyDescent="0.2">
      <c r="A9" s="33" t="s">
        <v>5</v>
      </c>
      <c r="B9" s="24">
        <v>1551</v>
      </c>
      <c r="C9" s="43">
        <f>B9/B10</f>
        <v>0.51036525172754199</v>
      </c>
      <c r="D9" s="24">
        <v>1041</v>
      </c>
      <c r="E9" s="43">
        <f>D9/D10</f>
        <v>0.50411622276029056</v>
      </c>
      <c r="F9" s="1">
        <v>20</v>
      </c>
      <c r="G9" s="43">
        <f>F9/F10</f>
        <v>0.60606060606060608</v>
      </c>
      <c r="H9" s="24">
        <f>B9+D9+F9</f>
        <v>2612</v>
      </c>
      <c r="I9" s="44">
        <f>H9/H10</f>
        <v>0.50846797741872685</v>
      </c>
    </row>
    <row r="10" spans="1:9" x14ac:dyDescent="0.2">
      <c r="A10" s="34" t="s">
        <v>6</v>
      </c>
      <c r="B10" s="26">
        <f>SUM(B8:B9)</f>
        <v>3039</v>
      </c>
      <c r="C10" s="45">
        <f>SUM(C8:C9)</f>
        <v>1</v>
      </c>
      <c r="D10" s="26">
        <f>D8+D9</f>
        <v>2065</v>
      </c>
      <c r="E10" s="45">
        <f>SUM(E8:E9)</f>
        <v>1</v>
      </c>
      <c r="F10" s="27">
        <f>SUM(F8:F9)</f>
        <v>33</v>
      </c>
      <c r="G10" s="45">
        <f>SUM(G8:G9)</f>
        <v>1</v>
      </c>
      <c r="H10" s="26">
        <f>B10+D10+F10</f>
        <v>5137</v>
      </c>
      <c r="I10" s="46">
        <f>SUM(I8:I9)</f>
        <v>1</v>
      </c>
    </row>
    <row r="11" spans="1:9" x14ac:dyDescent="0.2">
      <c r="A11" s="57" t="s">
        <v>7</v>
      </c>
      <c r="B11" s="64"/>
      <c r="C11" s="64"/>
      <c r="D11" s="64"/>
      <c r="E11" s="64"/>
      <c r="F11" s="64"/>
      <c r="G11" s="64"/>
      <c r="H11" s="64"/>
      <c r="I11" s="65"/>
    </row>
    <row r="12" spans="1:9" x14ac:dyDescent="0.2">
      <c r="A12" s="32" t="s">
        <v>51</v>
      </c>
      <c r="B12" s="22">
        <v>4</v>
      </c>
      <c r="C12" s="41">
        <f>B12/B21</f>
        <v>1.3162224415926291E-3</v>
      </c>
      <c r="D12" s="22">
        <v>8</v>
      </c>
      <c r="E12" s="41">
        <f>D12/D21</f>
        <v>3.87409200968523E-3</v>
      </c>
      <c r="F12" s="22">
        <v>0</v>
      </c>
      <c r="G12" s="41">
        <f>F12/F21</f>
        <v>0</v>
      </c>
      <c r="H12" s="21">
        <f t="shared" ref="H12:H20" si="0">B12+D12+F12</f>
        <v>12</v>
      </c>
      <c r="I12" s="42">
        <f>H12/H21</f>
        <v>2.3359937706832782E-3</v>
      </c>
    </row>
    <row r="13" spans="1:9" x14ac:dyDescent="0.2">
      <c r="A13" s="33" t="s">
        <v>10</v>
      </c>
      <c r="B13" s="1">
        <v>110</v>
      </c>
      <c r="C13" s="43">
        <f>B13/B21</f>
        <v>3.61961171437973E-2</v>
      </c>
      <c r="D13" s="1">
        <v>88</v>
      </c>
      <c r="E13" s="43">
        <f>D13/D21</f>
        <v>4.261501210653753E-2</v>
      </c>
      <c r="F13" s="1">
        <v>0</v>
      </c>
      <c r="G13" s="43">
        <f>F13/F21</f>
        <v>0</v>
      </c>
      <c r="H13" s="24">
        <f t="shared" si="0"/>
        <v>198</v>
      </c>
      <c r="I13" s="44">
        <f>H13/H21</f>
        <v>3.8543897216274089E-2</v>
      </c>
    </row>
    <row r="14" spans="1:9" x14ac:dyDescent="0.2">
      <c r="A14" s="33" t="s">
        <v>52</v>
      </c>
      <c r="B14" s="1">
        <v>401</v>
      </c>
      <c r="C14" s="43">
        <f>B14/B21</f>
        <v>0.13195129976966108</v>
      </c>
      <c r="D14" s="1">
        <v>202</v>
      </c>
      <c r="E14" s="43">
        <f>D14/D21</f>
        <v>9.782082324455206E-2</v>
      </c>
      <c r="F14" s="1">
        <v>9</v>
      </c>
      <c r="G14" s="43">
        <f>F14/F21</f>
        <v>0.27272727272727271</v>
      </c>
      <c r="H14" s="24">
        <f t="shared" si="0"/>
        <v>612</v>
      </c>
      <c r="I14" s="44">
        <f>H14/H21</f>
        <v>0.11913568230484718</v>
      </c>
    </row>
    <row r="15" spans="1:9" x14ac:dyDescent="0.2">
      <c r="A15" s="33" t="s">
        <v>53</v>
      </c>
      <c r="B15" s="1">
        <v>178</v>
      </c>
      <c r="C15" s="43">
        <f>B15/B21</f>
        <v>5.8571898650871999E-2</v>
      </c>
      <c r="D15" s="1">
        <v>69</v>
      </c>
      <c r="E15" s="43">
        <f>D15/D21</f>
        <v>3.3414043583535107E-2</v>
      </c>
      <c r="F15" s="1">
        <v>0</v>
      </c>
      <c r="G15" s="43">
        <f>F15/F21</f>
        <v>0</v>
      </c>
      <c r="H15" s="24">
        <f t="shared" si="0"/>
        <v>247</v>
      </c>
      <c r="I15" s="44">
        <f>H15/H21</f>
        <v>4.8082538446564141E-2</v>
      </c>
    </row>
    <row r="16" spans="1:9" x14ac:dyDescent="0.2">
      <c r="A16" s="33" t="s">
        <v>54</v>
      </c>
      <c r="B16" s="1">
        <v>3</v>
      </c>
      <c r="C16" s="43">
        <f>B16/B21</f>
        <v>9.871668311944718E-4</v>
      </c>
      <c r="D16" s="1">
        <v>2</v>
      </c>
      <c r="E16" s="43">
        <f>D16/D21</f>
        <v>9.6852300242130751E-4</v>
      </c>
      <c r="F16" s="1">
        <v>0</v>
      </c>
      <c r="G16" s="43">
        <f>F16/F21</f>
        <v>0</v>
      </c>
      <c r="H16" s="24">
        <f t="shared" si="0"/>
        <v>5</v>
      </c>
      <c r="I16" s="44">
        <f>H16/H21</f>
        <v>9.7333073778469923E-4</v>
      </c>
    </row>
    <row r="17" spans="1:9" x14ac:dyDescent="0.2">
      <c r="A17" s="33" t="s">
        <v>12</v>
      </c>
      <c r="B17" s="24">
        <v>2054</v>
      </c>
      <c r="C17" s="43">
        <f>B17/B21</f>
        <v>0.67588022375781509</v>
      </c>
      <c r="D17" s="24">
        <v>1323</v>
      </c>
      <c r="E17" s="43">
        <f>D17/D21</f>
        <v>0.64067796610169492</v>
      </c>
      <c r="F17" s="1">
        <v>20</v>
      </c>
      <c r="G17" s="43">
        <f>F17/F21</f>
        <v>0.60606060606060608</v>
      </c>
      <c r="H17" s="24">
        <f t="shared" si="0"/>
        <v>3397</v>
      </c>
      <c r="I17" s="44">
        <f>H17/H21</f>
        <v>0.6612809032509247</v>
      </c>
    </row>
    <row r="18" spans="1:9" x14ac:dyDescent="0.2">
      <c r="A18" s="33" t="s">
        <v>55</v>
      </c>
      <c r="B18" s="24">
        <v>75</v>
      </c>
      <c r="C18" s="43">
        <f>B18/B21</f>
        <v>2.4679170779861797E-2</v>
      </c>
      <c r="D18" s="24">
        <v>34</v>
      </c>
      <c r="E18" s="43">
        <f>D18/D21</f>
        <v>1.6464891041162229E-2</v>
      </c>
      <c r="F18" s="1">
        <v>1</v>
      </c>
      <c r="G18" s="43">
        <f>F18/F21</f>
        <v>3.0303030303030304E-2</v>
      </c>
      <c r="H18" s="24">
        <f t="shared" si="0"/>
        <v>110</v>
      </c>
      <c r="I18" s="44">
        <f>H18/H21</f>
        <v>2.1413276231263382E-2</v>
      </c>
    </row>
    <row r="19" spans="1:9" x14ac:dyDescent="0.2">
      <c r="A19" s="33" t="s">
        <v>56</v>
      </c>
      <c r="B19" s="1">
        <v>105</v>
      </c>
      <c r="C19" s="43">
        <f>B19/B21</f>
        <v>3.4550839091806514E-2</v>
      </c>
      <c r="D19" s="1">
        <v>274</v>
      </c>
      <c r="E19" s="43">
        <f>D19/D21</f>
        <v>0.13268765133171914</v>
      </c>
      <c r="F19" s="1">
        <v>3</v>
      </c>
      <c r="G19" s="43">
        <f>F19/F21</f>
        <v>9.0909090909090912E-2</v>
      </c>
      <c r="H19" s="24">
        <f t="shared" si="0"/>
        <v>382</v>
      </c>
      <c r="I19" s="44">
        <f>H19/H21</f>
        <v>7.4362468366751019E-2</v>
      </c>
    </row>
    <row r="20" spans="1:9" x14ac:dyDescent="0.2">
      <c r="A20" s="50" t="s">
        <v>57</v>
      </c>
      <c r="B20" s="27">
        <v>109</v>
      </c>
      <c r="C20" s="43">
        <f>B20/B21</f>
        <v>3.5867061533399143E-2</v>
      </c>
      <c r="D20" s="27">
        <v>65</v>
      </c>
      <c r="E20" s="43">
        <f>D20/D21</f>
        <v>3.1476997578692496E-2</v>
      </c>
      <c r="F20" s="27">
        <v>0</v>
      </c>
      <c r="G20" s="43">
        <f>F20/F21</f>
        <v>0</v>
      </c>
      <c r="H20" s="26">
        <f t="shared" si="0"/>
        <v>174</v>
      </c>
      <c r="I20" s="46">
        <f>H20/H21</f>
        <v>3.3871909674907531E-2</v>
      </c>
    </row>
    <row r="21" spans="1:9" x14ac:dyDescent="0.2">
      <c r="A21" s="34" t="s">
        <v>6</v>
      </c>
      <c r="B21" s="26">
        <f>SUM(B12:B20)</f>
        <v>3039</v>
      </c>
      <c r="C21" s="45">
        <f>SUM(C12:C20)</f>
        <v>1.0000000000000002</v>
      </c>
      <c r="D21" s="26">
        <f>SUM(D12:D20)</f>
        <v>2065</v>
      </c>
      <c r="E21" s="45">
        <f>SUM(E12:E20)</f>
        <v>1</v>
      </c>
      <c r="F21" s="27">
        <f>SUM(F12:F20)</f>
        <v>33</v>
      </c>
      <c r="G21" s="45">
        <f>SUM(G12:G19)</f>
        <v>1</v>
      </c>
      <c r="H21" s="26">
        <f>SUM(H12:H20)</f>
        <v>5137</v>
      </c>
      <c r="I21" s="46">
        <f>SUM(I12:I20)</f>
        <v>1</v>
      </c>
    </row>
    <row r="22" spans="1:9" x14ac:dyDescent="0.2">
      <c r="A22" s="57" t="s">
        <v>14</v>
      </c>
      <c r="B22" s="64"/>
      <c r="C22" s="64"/>
      <c r="D22" s="64"/>
      <c r="E22" s="64"/>
      <c r="F22" s="64"/>
      <c r="G22" s="64"/>
      <c r="H22" s="64"/>
      <c r="I22" s="65"/>
    </row>
    <row r="23" spans="1:9" x14ac:dyDescent="0.2">
      <c r="A23" s="68" t="s">
        <v>15</v>
      </c>
      <c r="B23" s="22">
        <v>11</v>
      </c>
      <c r="C23" s="41">
        <f t="shared" ref="C23:C32" si="1">B23/$B$33</f>
        <v>3.6196117143797303E-3</v>
      </c>
      <c r="D23" s="22">
        <v>0</v>
      </c>
      <c r="E23" s="41">
        <f>D23/D33</f>
        <v>0</v>
      </c>
      <c r="F23" s="22">
        <v>0</v>
      </c>
      <c r="G23" s="41">
        <f>F23/F33</f>
        <v>0</v>
      </c>
      <c r="H23" s="21">
        <f t="shared" ref="H23:H33" si="2">B23+D23+F23</f>
        <v>11</v>
      </c>
      <c r="I23" s="42">
        <f>H23/H33</f>
        <v>2.1413276231263384E-3</v>
      </c>
    </row>
    <row r="24" spans="1:9" x14ac:dyDescent="0.2">
      <c r="A24" s="33" t="s">
        <v>16</v>
      </c>
      <c r="B24" s="1">
        <v>529</v>
      </c>
      <c r="C24" s="41">
        <f t="shared" si="1"/>
        <v>0.17407041790062522</v>
      </c>
      <c r="D24" s="1">
        <v>0</v>
      </c>
      <c r="E24" s="43">
        <f>D24/D33</f>
        <v>0</v>
      </c>
      <c r="F24" s="1">
        <v>0</v>
      </c>
      <c r="G24" s="43">
        <f>F24/F33</f>
        <v>0</v>
      </c>
      <c r="H24" s="24">
        <f t="shared" si="2"/>
        <v>529</v>
      </c>
      <c r="I24" s="44">
        <f>H24/H33</f>
        <v>0.10297839205762117</v>
      </c>
    </row>
    <row r="25" spans="1:9" x14ac:dyDescent="0.2">
      <c r="A25" s="33" t="s">
        <v>17</v>
      </c>
      <c r="B25" s="1">
        <v>676</v>
      </c>
      <c r="C25" s="41">
        <f t="shared" si="1"/>
        <v>0.22244159262915433</v>
      </c>
      <c r="D25" s="1">
        <v>20</v>
      </c>
      <c r="E25" s="43">
        <f>D25/D33</f>
        <v>9.6852300242130755E-3</v>
      </c>
      <c r="F25" s="1">
        <v>0</v>
      </c>
      <c r="G25" s="43">
        <f>F25/F33</f>
        <v>0</v>
      </c>
      <c r="H25" s="21">
        <f t="shared" si="2"/>
        <v>696</v>
      </c>
      <c r="I25" s="44">
        <f>H25/H33</f>
        <v>0.13548763869963013</v>
      </c>
    </row>
    <row r="26" spans="1:9" x14ac:dyDescent="0.2">
      <c r="A26" s="33" t="s">
        <v>18</v>
      </c>
      <c r="B26" s="1">
        <v>570</v>
      </c>
      <c r="C26" s="41">
        <f t="shared" si="1"/>
        <v>0.18756169792694966</v>
      </c>
      <c r="D26" s="1">
        <v>445</v>
      </c>
      <c r="E26" s="43">
        <f>D26/D33</f>
        <v>0.21549636803874092</v>
      </c>
      <c r="F26" s="1">
        <v>0</v>
      </c>
      <c r="G26" s="43">
        <f>F26/F33</f>
        <v>0</v>
      </c>
      <c r="H26" s="21">
        <f t="shared" si="2"/>
        <v>1015</v>
      </c>
      <c r="I26" s="44">
        <f>H26/H33</f>
        <v>0.19758613977029393</v>
      </c>
    </row>
    <row r="27" spans="1:9" x14ac:dyDescent="0.2">
      <c r="A27" s="33" t="s">
        <v>19</v>
      </c>
      <c r="B27" s="1">
        <v>441</v>
      </c>
      <c r="C27" s="41">
        <f t="shared" si="1"/>
        <v>0.14511352418558737</v>
      </c>
      <c r="D27" s="1">
        <v>562</v>
      </c>
      <c r="E27" s="43">
        <f>D27/D33</f>
        <v>0.27215496368038739</v>
      </c>
      <c r="F27" s="1">
        <v>2</v>
      </c>
      <c r="G27" s="43">
        <f>F27/F33</f>
        <v>6.0606060606060608E-2</v>
      </c>
      <c r="H27" s="21">
        <f t="shared" si="2"/>
        <v>1005</v>
      </c>
      <c r="I27" s="44">
        <f>H27/H33</f>
        <v>0.19563947829472456</v>
      </c>
    </row>
    <row r="28" spans="1:9" x14ac:dyDescent="0.2">
      <c r="A28" s="33" t="s">
        <v>20</v>
      </c>
      <c r="B28" s="1">
        <v>339</v>
      </c>
      <c r="C28" s="41">
        <f t="shared" si="1"/>
        <v>0.11154985192497532</v>
      </c>
      <c r="D28" s="1">
        <v>352</v>
      </c>
      <c r="E28" s="43">
        <f>D28/D33</f>
        <v>0.17046004842615012</v>
      </c>
      <c r="F28" s="1">
        <v>6</v>
      </c>
      <c r="G28" s="43">
        <f>F28/F33</f>
        <v>0.18181818181818182</v>
      </c>
      <c r="H28" s="21">
        <f t="shared" si="2"/>
        <v>697</v>
      </c>
      <c r="I28" s="44">
        <f>H28/H33</f>
        <v>0.13568230484718707</v>
      </c>
    </row>
    <row r="29" spans="1:9" x14ac:dyDescent="0.2">
      <c r="A29" s="33" t="s">
        <v>21</v>
      </c>
      <c r="B29" s="1">
        <v>193</v>
      </c>
      <c r="C29" s="41">
        <f t="shared" si="1"/>
        <v>6.3507732806844353E-2</v>
      </c>
      <c r="D29" s="1">
        <v>242</v>
      </c>
      <c r="E29" s="43">
        <f>D29/D33</f>
        <v>0.1171912832929782</v>
      </c>
      <c r="F29" s="1">
        <v>7</v>
      </c>
      <c r="G29" s="43">
        <f>F29/F33</f>
        <v>0.21212121212121213</v>
      </c>
      <c r="H29" s="21">
        <f t="shared" si="2"/>
        <v>442</v>
      </c>
      <c r="I29" s="44">
        <f>H29/H33</f>
        <v>8.6042437220167411E-2</v>
      </c>
    </row>
    <row r="30" spans="1:9" x14ac:dyDescent="0.2">
      <c r="A30" s="33" t="s">
        <v>22</v>
      </c>
      <c r="B30" s="1">
        <v>188</v>
      </c>
      <c r="C30" s="41">
        <f t="shared" si="1"/>
        <v>6.1862454754853573E-2</v>
      </c>
      <c r="D30" s="1">
        <v>277</v>
      </c>
      <c r="E30" s="43">
        <f>D30/D33</f>
        <v>0.1341404358353511</v>
      </c>
      <c r="F30" s="1">
        <v>10</v>
      </c>
      <c r="G30" s="43">
        <f>F30/F33</f>
        <v>0.30303030303030304</v>
      </c>
      <c r="H30" s="21">
        <f t="shared" si="2"/>
        <v>475</v>
      </c>
      <c r="I30" s="44">
        <f>H30/H33</f>
        <v>9.2466420089546433E-2</v>
      </c>
    </row>
    <row r="31" spans="1:9" x14ac:dyDescent="0.2">
      <c r="A31" s="33" t="s">
        <v>23</v>
      </c>
      <c r="B31" s="1">
        <v>88</v>
      </c>
      <c r="C31" s="41">
        <f t="shared" si="1"/>
        <v>2.8956893715037842E-2</v>
      </c>
      <c r="D31" s="1">
        <v>150</v>
      </c>
      <c r="E31" s="43">
        <f>D31/D33</f>
        <v>7.2639225181598058E-2</v>
      </c>
      <c r="F31" s="1">
        <v>8</v>
      </c>
      <c r="G31" s="43">
        <f>F31/F33</f>
        <v>0.24242424242424243</v>
      </c>
      <c r="H31" s="21">
        <f t="shared" si="2"/>
        <v>246</v>
      </c>
      <c r="I31" s="44">
        <f>H31/H33</f>
        <v>4.7887872299007206E-2</v>
      </c>
    </row>
    <row r="32" spans="1:9" x14ac:dyDescent="0.2">
      <c r="A32" s="33" t="s">
        <v>24</v>
      </c>
      <c r="B32" s="1">
        <v>4</v>
      </c>
      <c r="C32" s="41">
        <f t="shared" si="1"/>
        <v>1.3162224415926291E-3</v>
      </c>
      <c r="D32" s="1">
        <v>17</v>
      </c>
      <c r="E32" s="43">
        <f>D32/D33</f>
        <v>8.2324455205811144E-3</v>
      </c>
      <c r="F32" s="1">
        <v>0</v>
      </c>
      <c r="G32" s="43">
        <f>F32/F33</f>
        <v>0</v>
      </c>
      <c r="H32" s="21">
        <f t="shared" si="2"/>
        <v>21</v>
      </c>
      <c r="I32" s="44">
        <f>H32/H33</f>
        <v>4.0879890986957367E-3</v>
      </c>
    </row>
    <row r="33" spans="1:10" x14ac:dyDescent="0.2">
      <c r="A33" s="34" t="s">
        <v>6</v>
      </c>
      <c r="B33" s="26">
        <f t="shared" ref="B33:G33" si="3">SUM(B23:B32)</f>
        <v>3039</v>
      </c>
      <c r="C33" s="45">
        <f t="shared" si="3"/>
        <v>1</v>
      </c>
      <c r="D33" s="26">
        <f t="shared" si="3"/>
        <v>2065</v>
      </c>
      <c r="E33" s="45">
        <f t="shared" si="3"/>
        <v>1</v>
      </c>
      <c r="F33" s="26">
        <f t="shared" si="3"/>
        <v>33</v>
      </c>
      <c r="G33" s="45">
        <f t="shared" si="3"/>
        <v>1</v>
      </c>
      <c r="H33" s="21">
        <f t="shared" si="2"/>
        <v>5137</v>
      </c>
      <c r="I33" s="46">
        <f>SUM(I23:I32)</f>
        <v>1</v>
      </c>
      <c r="J33" s="20"/>
    </row>
    <row r="34" spans="1:10" x14ac:dyDescent="0.2">
      <c r="A34" s="57" t="s">
        <v>25</v>
      </c>
      <c r="B34" s="58"/>
      <c r="C34" s="58"/>
      <c r="D34" s="58"/>
      <c r="E34" s="58"/>
      <c r="F34" s="59"/>
      <c r="G34" s="58"/>
      <c r="H34" s="58"/>
      <c r="I34" s="60"/>
    </row>
    <row r="35" spans="1:10" x14ac:dyDescent="0.2">
      <c r="A35" s="32" t="s">
        <v>26</v>
      </c>
      <c r="B35" s="85">
        <v>26.79</v>
      </c>
      <c r="C35" s="86"/>
      <c r="D35" s="85">
        <v>33.119999999999997</v>
      </c>
      <c r="E35" s="86"/>
      <c r="F35" s="85">
        <v>42.09</v>
      </c>
      <c r="G35" s="86"/>
      <c r="H35" s="85">
        <v>29.43</v>
      </c>
      <c r="I35" s="89"/>
    </row>
    <row r="36" spans="1:10" x14ac:dyDescent="0.2">
      <c r="A36" s="35" t="s">
        <v>27</v>
      </c>
      <c r="B36" s="83">
        <v>8.84</v>
      </c>
      <c r="C36" s="84"/>
      <c r="D36" s="83">
        <v>10.02</v>
      </c>
      <c r="E36" s="84"/>
      <c r="F36" s="83">
        <v>9.5299999999999994</v>
      </c>
      <c r="G36" s="84"/>
      <c r="H36" s="83">
        <v>9.89</v>
      </c>
      <c r="I36" s="90"/>
    </row>
    <row r="37" spans="1:10" x14ac:dyDescent="0.2">
      <c r="A37" s="57" t="s">
        <v>59</v>
      </c>
      <c r="B37" s="58"/>
      <c r="C37" s="58"/>
      <c r="D37" s="58"/>
      <c r="E37" s="58"/>
      <c r="F37" s="59"/>
      <c r="G37" s="58"/>
      <c r="H37" s="58"/>
      <c r="I37" s="60"/>
    </row>
    <row r="38" spans="1:10" x14ac:dyDescent="0.2">
      <c r="A38" s="33" t="s">
        <v>36</v>
      </c>
      <c r="B38" s="24">
        <v>2570</v>
      </c>
      <c r="C38" s="43">
        <f>B38/B41</f>
        <v>0.84567291872326422</v>
      </c>
      <c r="D38" s="24">
        <v>1438</v>
      </c>
      <c r="E38" s="43">
        <f>D38/D41</f>
        <v>0.69636803874092013</v>
      </c>
      <c r="F38" s="1">
        <v>27</v>
      </c>
      <c r="G38" s="43">
        <f>F38/F41</f>
        <v>0.81818181818181823</v>
      </c>
      <c r="H38" s="24">
        <f>B38+D38+F38</f>
        <v>4035</v>
      </c>
      <c r="I38" s="44">
        <f>H38/H41</f>
        <v>0.78547790539225226</v>
      </c>
    </row>
    <row r="39" spans="1:10" x14ac:dyDescent="0.2">
      <c r="A39" s="33" t="s">
        <v>37</v>
      </c>
      <c r="B39" s="24">
        <v>100</v>
      </c>
      <c r="C39" s="43">
        <f>B39/B41</f>
        <v>3.2905561039815727E-2</v>
      </c>
      <c r="D39" s="24">
        <v>268</v>
      </c>
      <c r="E39" s="43">
        <f>D39/D41</f>
        <v>0.12978208232445521</v>
      </c>
      <c r="F39" s="1">
        <v>3</v>
      </c>
      <c r="G39" s="43">
        <f>F39/F41</f>
        <v>9.0909090909090912E-2</v>
      </c>
      <c r="H39" s="24">
        <f>B39+D39+F39</f>
        <v>371</v>
      </c>
      <c r="I39" s="44">
        <f>H39/H41</f>
        <v>7.2221140743624679E-2</v>
      </c>
    </row>
    <row r="40" spans="1:10" x14ac:dyDescent="0.2">
      <c r="A40" s="33" t="s">
        <v>38</v>
      </c>
      <c r="B40" s="1">
        <v>369</v>
      </c>
      <c r="C40" s="43">
        <f>B40/B41</f>
        <v>0.12142152023692004</v>
      </c>
      <c r="D40" s="1">
        <v>359</v>
      </c>
      <c r="E40" s="43">
        <f>D40/D41</f>
        <v>0.1738498789346247</v>
      </c>
      <c r="F40" s="1">
        <v>3</v>
      </c>
      <c r="G40" s="43">
        <f>F40/F41</f>
        <v>9.0909090909090912E-2</v>
      </c>
      <c r="H40" s="24">
        <f>B40+D40+F40</f>
        <v>731</v>
      </c>
      <c r="I40" s="44">
        <f>H40/H41</f>
        <v>0.14230095386412303</v>
      </c>
    </row>
    <row r="41" spans="1:10" x14ac:dyDescent="0.2">
      <c r="A41" s="34" t="s">
        <v>6</v>
      </c>
      <c r="B41" s="26">
        <f t="shared" ref="B41:I41" si="4">SUM(B38:B40)</f>
        <v>3039</v>
      </c>
      <c r="C41" s="45">
        <f t="shared" si="4"/>
        <v>1</v>
      </c>
      <c r="D41" s="26">
        <f t="shared" si="4"/>
        <v>2065</v>
      </c>
      <c r="E41" s="45">
        <f t="shared" si="4"/>
        <v>1</v>
      </c>
      <c r="F41" s="27">
        <f t="shared" si="4"/>
        <v>33</v>
      </c>
      <c r="G41" s="45">
        <f t="shared" si="4"/>
        <v>1</v>
      </c>
      <c r="H41" s="26">
        <f t="shared" si="4"/>
        <v>5137</v>
      </c>
      <c r="I41" s="46">
        <f t="shared" si="4"/>
        <v>0.99999999999999989</v>
      </c>
    </row>
    <row r="42" spans="1:10" x14ac:dyDescent="0.2">
      <c r="A42" s="57" t="s">
        <v>60</v>
      </c>
      <c r="B42" s="58"/>
      <c r="C42" s="58"/>
      <c r="D42" s="58"/>
      <c r="E42" s="58"/>
      <c r="F42" s="59"/>
      <c r="G42" s="58"/>
      <c r="H42" s="58"/>
      <c r="I42" s="60"/>
    </row>
    <row r="43" spans="1:10" x14ac:dyDescent="0.2">
      <c r="A43" s="32" t="s">
        <v>29</v>
      </c>
      <c r="B43" s="21">
        <v>1969</v>
      </c>
      <c r="C43" s="48">
        <f>B43/B45</f>
        <v>0.64791049687397173</v>
      </c>
      <c r="D43" s="22">
        <v>616</v>
      </c>
      <c r="E43" s="48">
        <f>D43/D45</f>
        <v>0.29830508474576273</v>
      </c>
      <c r="F43" s="22">
        <v>2</v>
      </c>
      <c r="G43" s="48">
        <f>F43/F45</f>
        <v>6.0606060606060608E-2</v>
      </c>
      <c r="H43" s="21">
        <f>B43+D43+F43</f>
        <v>2587</v>
      </c>
      <c r="I43" s="42">
        <f>H43/H45</f>
        <v>0.50360132372980337</v>
      </c>
    </row>
    <row r="44" spans="1:10" x14ac:dyDescent="0.2">
      <c r="A44" s="33" t="s">
        <v>30</v>
      </c>
      <c r="B44" s="24">
        <v>1070</v>
      </c>
      <c r="C44" s="43">
        <f>B44/B45</f>
        <v>0.35208950312602832</v>
      </c>
      <c r="D44" s="24">
        <v>1449</v>
      </c>
      <c r="E44" s="43">
        <f>D44/D45</f>
        <v>0.70169491525423733</v>
      </c>
      <c r="F44" s="1">
        <v>31</v>
      </c>
      <c r="G44" s="43">
        <f>F44/F45</f>
        <v>0.93939393939393945</v>
      </c>
      <c r="H44" s="21">
        <f>B44+D44+F44</f>
        <v>2550</v>
      </c>
      <c r="I44" s="44">
        <f>H44/H45</f>
        <v>0.49639867627019663</v>
      </c>
    </row>
    <row r="45" spans="1:10" x14ac:dyDescent="0.2">
      <c r="A45" s="34" t="s">
        <v>6</v>
      </c>
      <c r="B45" s="26">
        <f t="shared" ref="B45:G45" si="5">SUM(B43:B44)</f>
        <v>3039</v>
      </c>
      <c r="C45" s="49">
        <f t="shared" si="5"/>
        <v>1</v>
      </c>
      <c r="D45" s="26">
        <f t="shared" si="5"/>
        <v>2065</v>
      </c>
      <c r="E45" s="49">
        <f t="shared" si="5"/>
        <v>1</v>
      </c>
      <c r="F45" s="26">
        <f t="shared" si="5"/>
        <v>33</v>
      </c>
      <c r="G45" s="49">
        <f t="shared" si="5"/>
        <v>1</v>
      </c>
      <c r="H45" s="21">
        <f>B45+D45+F45</f>
        <v>5137</v>
      </c>
      <c r="I45" s="67">
        <f>SUM(I43:I44)</f>
        <v>1</v>
      </c>
    </row>
    <row r="46" spans="1:10" ht="12.75" customHeight="1" x14ac:dyDescent="0.2">
      <c r="A46" s="57" t="s">
        <v>58</v>
      </c>
      <c r="B46" s="58"/>
      <c r="C46" s="58"/>
      <c r="D46" s="58"/>
      <c r="E46" s="58"/>
      <c r="F46" s="59"/>
      <c r="G46" s="58"/>
      <c r="H46" s="58"/>
      <c r="I46" s="60"/>
    </row>
    <row r="47" spans="1:10" ht="12.75" customHeight="1" x14ac:dyDescent="0.2">
      <c r="A47" s="32" t="s">
        <v>47</v>
      </c>
      <c r="B47" s="21">
        <v>762</v>
      </c>
      <c r="C47" s="48">
        <f>B47/B49</f>
        <v>0.25074037512339586</v>
      </c>
      <c r="D47" s="22">
        <v>848</v>
      </c>
      <c r="E47" s="48">
        <f>D47/D49</f>
        <v>0.41065375302663437</v>
      </c>
      <c r="F47" s="22">
        <v>0</v>
      </c>
      <c r="G47" s="48">
        <f>F47/F49</f>
        <v>0</v>
      </c>
      <c r="H47" s="21">
        <f>B47+D47+F47</f>
        <v>1610</v>
      </c>
      <c r="I47" s="42">
        <f>H47/H49</f>
        <v>0.31341249756667316</v>
      </c>
    </row>
    <row r="48" spans="1:10" ht="12.75" customHeight="1" x14ac:dyDescent="0.2">
      <c r="A48" s="33" t="s">
        <v>48</v>
      </c>
      <c r="B48" s="24">
        <v>2277</v>
      </c>
      <c r="C48" s="43">
        <f>B48/B49</f>
        <v>0.74925962487660414</v>
      </c>
      <c r="D48" s="24">
        <v>1217</v>
      </c>
      <c r="E48" s="43">
        <f>D48/D49</f>
        <v>0.58934624697336557</v>
      </c>
      <c r="F48" s="1">
        <v>33</v>
      </c>
      <c r="G48" s="43">
        <f>F48/F49</f>
        <v>1</v>
      </c>
      <c r="H48" s="21">
        <f>B48+D48+F48</f>
        <v>3527</v>
      </c>
      <c r="I48" s="44">
        <f>H48/H49</f>
        <v>0.68658750243332689</v>
      </c>
    </row>
    <row r="49" spans="1:9" x14ac:dyDescent="0.2">
      <c r="A49" s="34" t="s">
        <v>6</v>
      </c>
      <c r="B49" s="26">
        <f t="shared" ref="B49:G49" si="6">SUM(B47:B48)</f>
        <v>3039</v>
      </c>
      <c r="C49" s="49">
        <f t="shared" si="6"/>
        <v>1</v>
      </c>
      <c r="D49" s="26">
        <f t="shared" si="6"/>
        <v>2065</v>
      </c>
      <c r="E49" s="49">
        <f t="shared" si="6"/>
        <v>1</v>
      </c>
      <c r="F49" s="26">
        <f t="shared" si="6"/>
        <v>33</v>
      </c>
      <c r="G49" s="49">
        <f t="shared" si="6"/>
        <v>1</v>
      </c>
      <c r="H49" s="21">
        <f>B49+D49+F49</f>
        <v>5137</v>
      </c>
      <c r="I49" s="46">
        <f>SUM(I47:I48)</f>
        <v>1</v>
      </c>
    </row>
    <row r="50" spans="1:9" x14ac:dyDescent="0.2">
      <c r="A50" s="61" t="s">
        <v>32</v>
      </c>
      <c r="B50" s="62"/>
      <c r="C50" s="62"/>
      <c r="D50" s="62"/>
      <c r="E50" s="62"/>
      <c r="F50" s="63"/>
      <c r="G50" s="62"/>
      <c r="H50" s="62"/>
      <c r="I50" s="66"/>
    </row>
    <row r="51" spans="1:9" x14ac:dyDescent="0.2">
      <c r="A51" s="75" t="s">
        <v>31</v>
      </c>
      <c r="B51" s="124">
        <v>2330.4699999999998</v>
      </c>
      <c r="C51" s="125"/>
      <c r="D51" s="121">
        <v>1232.5</v>
      </c>
      <c r="E51" s="122"/>
      <c r="F51" s="119">
        <v>13.33</v>
      </c>
      <c r="G51" s="120"/>
      <c r="H51" s="121">
        <v>3576.3</v>
      </c>
      <c r="I51" s="123"/>
    </row>
    <row r="52" spans="1:9" x14ac:dyDescent="0.2">
      <c r="A52" s="57" t="s">
        <v>62</v>
      </c>
      <c r="B52" s="58"/>
      <c r="C52" s="58"/>
      <c r="D52" s="58"/>
      <c r="E52" s="58"/>
      <c r="F52" s="59"/>
      <c r="G52" s="58"/>
      <c r="H52" s="58"/>
      <c r="I52" s="60"/>
    </row>
    <row r="53" spans="1:9" x14ac:dyDescent="0.2">
      <c r="A53" s="69" t="s">
        <v>63</v>
      </c>
      <c r="B53" s="21">
        <v>2959</v>
      </c>
      <c r="C53" s="48">
        <f>B53/B55</f>
        <v>0.97367555116814741</v>
      </c>
      <c r="D53" s="21">
        <v>1875</v>
      </c>
      <c r="E53" s="48">
        <f>D53/D55</f>
        <v>0.90799031476997583</v>
      </c>
      <c r="F53" s="22">
        <v>33</v>
      </c>
      <c r="G53" s="48">
        <f>F53/F55</f>
        <v>1</v>
      </c>
      <c r="H53" s="21">
        <f>B53+D53+F53</f>
        <v>4867</v>
      </c>
      <c r="I53" s="42">
        <f>H53/H55</f>
        <v>0.94744014015962619</v>
      </c>
    </row>
    <row r="54" spans="1:9" x14ac:dyDescent="0.2">
      <c r="A54" s="70" t="s">
        <v>64</v>
      </c>
      <c r="B54" s="24">
        <v>80</v>
      </c>
      <c r="C54" s="43">
        <f>B54/B55</f>
        <v>2.6324448831852584E-2</v>
      </c>
      <c r="D54" s="24">
        <v>190</v>
      </c>
      <c r="E54" s="43">
        <f>D54/D55</f>
        <v>9.2009685230024216E-2</v>
      </c>
      <c r="F54" s="1">
        <v>0</v>
      </c>
      <c r="G54" s="43">
        <f>F54/F55</f>
        <v>0</v>
      </c>
      <c r="H54" s="21">
        <f>B54+D54+F54</f>
        <v>270</v>
      </c>
      <c r="I54" s="44">
        <f>H54/H55</f>
        <v>5.2559859840373757E-2</v>
      </c>
    </row>
    <row r="55" spans="1:9" ht="13.5" thickBot="1" x14ac:dyDescent="0.25">
      <c r="A55" s="71" t="s">
        <v>6</v>
      </c>
      <c r="B55" s="72">
        <f t="shared" ref="B55:G55" si="7">SUM(B53:B54)</f>
        <v>3039</v>
      </c>
      <c r="C55" s="73">
        <f t="shared" si="7"/>
        <v>1</v>
      </c>
      <c r="D55" s="72">
        <f t="shared" si="7"/>
        <v>2065</v>
      </c>
      <c r="E55" s="73">
        <f t="shared" si="7"/>
        <v>1</v>
      </c>
      <c r="F55" s="72">
        <f t="shared" si="7"/>
        <v>33</v>
      </c>
      <c r="G55" s="73">
        <f t="shared" si="7"/>
        <v>1</v>
      </c>
      <c r="H55" s="72">
        <f>B55+D55+F55</f>
        <v>5137</v>
      </c>
      <c r="I55" s="74">
        <f>SUM(I53:I54)</f>
        <v>1</v>
      </c>
    </row>
    <row r="56" spans="1:9" ht="15" customHeight="1" thickTop="1" x14ac:dyDescent="0.2"/>
    <row r="57" spans="1:9" ht="15" customHeight="1" x14ac:dyDescent="0.2">
      <c r="A57" s="79" t="s">
        <v>72</v>
      </c>
      <c r="B57" s="79"/>
      <c r="C57" s="79"/>
      <c r="D57" s="79"/>
      <c r="E57" s="79"/>
      <c r="F57" s="80"/>
      <c r="G57" s="79"/>
      <c r="H57" s="79"/>
      <c r="I57" s="79"/>
    </row>
    <row r="58" spans="1:9" ht="37.9" customHeight="1" x14ac:dyDescent="0.2">
      <c r="A58" s="99" t="s">
        <v>73</v>
      </c>
      <c r="B58" s="99"/>
      <c r="C58" s="99"/>
      <c r="D58" s="99"/>
      <c r="E58" s="99"/>
      <c r="F58" s="99"/>
      <c r="G58" s="99"/>
      <c r="H58" s="99"/>
      <c r="I58" s="99"/>
    </row>
    <row r="59" spans="1:9" ht="28.15" customHeight="1" x14ac:dyDescent="0.2">
      <c r="A59" s="100" t="s">
        <v>71</v>
      </c>
      <c r="B59" s="100"/>
      <c r="C59" s="100"/>
      <c r="D59" s="100"/>
      <c r="E59" s="100"/>
      <c r="F59" s="100"/>
      <c r="G59" s="100"/>
      <c r="H59" s="100"/>
      <c r="I59" s="100"/>
    </row>
    <row r="60" spans="1:9" ht="16.149999999999999" customHeight="1" x14ac:dyDescent="0.2">
      <c r="A60" s="91" t="s">
        <v>34</v>
      </c>
      <c r="B60" s="91"/>
      <c r="C60" s="91"/>
      <c r="D60" s="91"/>
      <c r="E60" s="91"/>
      <c r="F60" s="91"/>
      <c r="G60" s="91"/>
      <c r="H60" s="91"/>
      <c r="I60" s="91"/>
    </row>
    <row r="61" spans="1:9" x14ac:dyDescent="0.2">
      <c r="G61" s="101"/>
      <c r="H61" s="102"/>
      <c r="I61" s="102"/>
    </row>
    <row r="62" spans="1:9" x14ac:dyDescent="0.2">
      <c r="G62" s="102"/>
      <c r="H62" s="102"/>
      <c r="I62" s="102"/>
    </row>
  </sheetData>
  <mergeCells count="23">
    <mergeCell ref="A59:I59"/>
    <mergeCell ref="G61:I61"/>
    <mergeCell ref="G62:I62"/>
    <mergeCell ref="B51:C51"/>
    <mergeCell ref="D51:E51"/>
    <mergeCell ref="F51:G51"/>
    <mergeCell ref="H51:I51"/>
    <mergeCell ref="A58:I58"/>
    <mergeCell ref="A60:I60"/>
    <mergeCell ref="B35:C35"/>
    <mergeCell ref="D35:E35"/>
    <mergeCell ref="F35:G35"/>
    <mergeCell ref="H35:I35"/>
    <mergeCell ref="B36:C36"/>
    <mergeCell ref="D36:E36"/>
    <mergeCell ref="F36:G36"/>
    <mergeCell ref="H36:I36"/>
    <mergeCell ref="A2:I2"/>
    <mergeCell ref="A3:I3"/>
    <mergeCell ref="B5:C5"/>
    <mergeCell ref="D5:E5"/>
    <mergeCell ref="F5:G5"/>
    <mergeCell ref="H5:I5"/>
  </mergeCells>
  <pageMargins left="0.7" right="0.7" top="0.75" bottom="0.75" header="0.3" footer="0.3"/>
  <pageSetup scale="8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62"/>
  <sheetViews>
    <sheetView workbookViewId="0">
      <selection activeCell="A2" sqref="A2:I2"/>
    </sheetView>
  </sheetViews>
  <sheetFormatPr defaultRowHeight="12.75" x14ac:dyDescent="0.2"/>
  <cols>
    <col min="1" max="1" width="31.7109375" customWidth="1"/>
    <col min="2" max="2" width="7.5703125" customWidth="1"/>
    <col min="3" max="3" width="9.140625" customWidth="1"/>
    <col min="4" max="4" width="7.5703125" customWidth="1"/>
    <col min="6" max="6" width="7.5703125" style="2" customWidth="1"/>
    <col min="8" max="8" width="7.5703125" customWidth="1"/>
    <col min="9" max="9" width="9.140625" customWidth="1"/>
  </cols>
  <sheetData>
    <row r="2" spans="1:9" ht="15.75" x14ac:dyDescent="0.25">
      <c r="A2" s="82" t="s">
        <v>68</v>
      </c>
      <c r="B2" s="82"/>
      <c r="C2" s="82"/>
      <c r="D2" s="82"/>
      <c r="E2" s="82"/>
      <c r="F2" s="82"/>
      <c r="G2" s="82"/>
      <c r="H2" s="82"/>
      <c r="I2" s="82"/>
    </row>
    <row r="3" spans="1:9" ht="15.75" x14ac:dyDescent="0.25">
      <c r="A3" s="82" t="s">
        <v>69</v>
      </c>
      <c r="B3" s="82"/>
      <c r="C3" s="82"/>
      <c r="D3" s="82"/>
      <c r="E3" s="82"/>
      <c r="F3" s="82"/>
      <c r="G3" s="82"/>
      <c r="H3" s="82"/>
      <c r="I3" s="82"/>
    </row>
    <row r="4" spans="1:9" ht="13.5" thickBot="1" x14ac:dyDescent="0.25"/>
    <row r="5" spans="1:9" ht="13.5" thickTop="1" x14ac:dyDescent="0.2">
      <c r="A5" s="51"/>
      <c r="B5" s="107" t="s">
        <v>0</v>
      </c>
      <c r="C5" s="108"/>
      <c r="D5" s="109" t="s">
        <v>42</v>
      </c>
      <c r="E5" s="108"/>
      <c r="F5" s="107" t="s">
        <v>2</v>
      </c>
      <c r="G5" s="108"/>
      <c r="H5" s="107" t="s">
        <v>35</v>
      </c>
      <c r="I5" s="110"/>
    </row>
    <row r="6" spans="1:9" x14ac:dyDescent="0.2">
      <c r="A6" s="52"/>
      <c r="B6" s="53" t="s">
        <v>66</v>
      </c>
      <c r="C6" s="54" t="s">
        <v>1</v>
      </c>
      <c r="D6" s="76" t="s">
        <v>66</v>
      </c>
      <c r="E6" s="54" t="s">
        <v>1</v>
      </c>
      <c r="F6" s="55" t="s">
        <v>66</v>
      </c>
      <c r="G6" s="54" t="s">
        <v>1</v>
      </c>
      <c r="H6" s="53" t="s">
        <v>66</v>
      </c>
      <c r="I6" s="56" t="s">
        <v>1</v>
      </c>
    </row>
    <row r="7" spans="1:9" x14ac:dyDescent="0.2">
      <c r="A7" s="57" t="s">
        <v>3</v>
      </c>
      <c r="B7" s="58"/>
      <c r="C7" s="58"/>
      <c r="D7" s="58"/>
      <c r="E7" s="58"/>
      <c r="F7" s="59"/>
      <c r="G7" s="58"/>
      <c r="H7" s="58"/>
      <c r="I7" s="60"/>
    </row>
    <row r="8" spans="1:9" x14ac:dyDescent="0.2">
      <c r="A8" s="32" t="s">
        <v>4</v>
      </c>
      <c r="B8" s="21">
        <v>1486</v>
      </c>
      <c r="C8" s="41">
        <f>B8/B10</f>
        <v>0.48913759052007899</v>
      </c>
      <c r="D8" s="21">
        <v>1289</v>
      </c>
      <c r="E8" s="41">
        <f>D8/D10</f>
        <v>0.54503171247357296</v>
      </c>
      <c r="F8" s="22">
        <v>15</v>
      </c>
      <c r="G8" s="41">
        <f>F8/F10</f>
        <v>0.5357142857142857</v>
      </c>
      <c r="H8" s="21">
        <f>B8+D8+F8</f>
        <v>2790</v>
      </c>
      <c r="I8" s="42">
        <f>H8/H10</f>
        <v>0.51371754741299946</v>
      </c>
    </row>
    <row r="9" spans="1:9" x14ac:dyDescent="0.2">
      <c r="A9" s="33" t="s">
        <v>5</v>
      </c>
      <c r="B9" s="24">
        <v>1552</v>
      </c>
      <c r="C9" s="43">
        <f>B9/B10</f>
        <v>0.51086240947992101</v>
      </c>
      <c r="D9" s="24">
        <v>1076</v>
      </c>
      <c r="E9" s="43">
        <f>D9/D10</f>
        <v>0.45496828752642704</v>
      </c>
      <c r="F9" s="1">
        <v>13</v>
      </c>
      <c r="G9" s="43">
        <f>F9/F10</f>
        <v>0.4642857142857143</v>
      </c>
      <c r="H9" s="24">
        <f>B9+D9+F9</f>
        <v>2641</v>
      </c>
      <c r="I9" s="44">
        <f>H9/H10</f>
        <v>0.48628245258700054</v>
      </c>
    </row>
    <row r="10" spans="1:9" x14ac:dyDescent="0.2">
      <c r="A10" s="34" t="s">
        <v>6</v>
      </c>
      <c r="B10" s="26">
        <f>SUM(B8:B9)</f>
        <v>3038</v>
      </c>
      <c r="C10" s="45">
        <f>SUM(C8:C9)</f>
        <v>1</v>
      </c>
      <c r="D10" s="26">
        <f>D8+D9</f>
        <v>2365</v>
      </c>
      <c r="E10" s="45">
        <f>SUM(E8:E9)</f>
        <v>1</v>
      </c>
      <c r="F10" s="27">
        <f>SUM(F8:F9)</f>
        <v>28</v>
      </c>
      <c r="G10" s="45">
        <f>SUM(G8:G9)</f>
        <v>1</v>
      </c>
      <c r="H10" s="26">
        <f>B10+D10+F10</f>
        <v>5431</v>
      </c>
      <c r="I10" s="46">
        <f>SUM(I8:I9)</f>
        <v>1</v>
      </c>
    </row>
    <row r="11" spans="1:9" x14ac:dyDescent="0.2">
      <c r="A11" s="57" t="s">
        <v>7</v>
      </c>
      <c r="B11" s="64"/>
      <c r="C11" s="64"/>
      <c r="D11" s="64"/>
      <c r="E11" s="64"/>
      <c r="F11" s="64"/>
      <c r="G11" s="64"/>
      <c r="H11" s="64"/>
      <c r="I11" s="65"/>
    </row>
    <row r="12" spans="1:9" x14ac:dyDescent="0.2">
      <c r="A12" s="32" t="s">
        <v>51</v>
      </c>
      <c r="B12" s="22">
        <v>4</v>
      </c>
      <c r="C12" s="41">
        <f>B12/B21</f>
        <v>1.3166556945358788E-3</v>
      </c>
      <c r="D12" s="22">
        <v>4</v>
      </c>
      <c r="E12" s="41">
        <f>D12/D21</f>
        <v>1.6913319238900633E-3</v>
      </c>
      <c r="F12" s="22">
        <v>0</v>
      </c>
      <c r="G12" s="41">
        <f>F12/F21</f>
        <v>0</v>
      </c>
      <c r="H12" s="21">
        <f t="shared" ref="H12:H20" si="0">B12+D12+F12</f>
        <v>8</v>
      </c>
      <c r="I12" s="42">
        <f>H12/H21</f>
        <v>1.4730252255569876E-3</v>
      </c>
    </row>
    <row r="13" spans="1:9" x14ac:dyDescent="0.2">
      <c r="A13" s="33" t="s">
        <v>10</v>
      </c>
      <c r="B13" s="1">
        <v>107</v>
      </c>
      <c r="C13" s="43">
        <f>B13/B21</f>
        <v>3.522053982883476E-2</v>
      </c>
      <c r="D13" s="1">
        <v>91</v>
      </c>
      <c r="E13" s="43">
        <f>D13/D21</f>
        <v>3.8477801268498944E-2</v>
      </c>
      <c r="F13" s="1">
        <v>0</v>
      </c>
      <c r="G13" s="43">
        <f>F13/F21</f>
        <v>0</v>
      </c>
      <c r="H13" s="24">
        <f t="shared" si="0"/>
        <v>198</v>
      </c>
      <c r="I13" s="44">
        <f>H13/H21</f>
        <v>3.6457374332535444E-2</v>
      </c>
    </row>
    <row r="14" spans="1:9" x14ac:dyDescent="0.2">
      <c r="A14" s="33" t="s">
        <v>52</v>
      </c>
      <c r="B14" s="1">
        <v>442</v>
      </c>
      <c r="C14" s="43">
        <f>B14/B21</f>
        <v>0.14549045424621462</v>
      </c>
      <c r="D14" s="1">
        <v>184</v>
      </c>
      <c r="E14" s="43">
        <f>D14/D21</f>
        <v>7.7801268498942922E-2</v>
      </c>
      <c r="F14" s="1">
        <v>8</v>
      </c>
      <c r="G14" s="43">
        <f>F14/F21</f>
        <v>0.2857142857142857</v>
      </c>
      <c r="H14" s="24">
        <f t="shared" si="0"/>
        <v>634</v>
      </c>
      <c r="I14" s="44">
        <f>H14/H21</f>
        <v>0.11673724912539127</v>
      </c>
    </row>
    <row r="15" spans="1:9" x14ac:dyDescent="0.2">
      <c r="A15" s="33" t="s">
        <v>53</v>
      </c>
      <c r="B15" s="1">
        <v>187</v>
      </c>
      <c r="C15" s="43">
        <f>B15/B21</f>
        <v>6.1553653719552334E-2</v>
      </c>
      <c r="D15" s="1">
        <v>75</v>
      </c>
      <c r="E15" s="43">
        <f>D15/D21</f>
        <v>3.1712473572938688E-2</v>
      </c>
      <c r="F15" s="1">
        <v>0</v>
      </c>
      <c r="G15" s="43">
        <f>F15/F21</f>
        <v>0</v>
      </c>
      <c r="H15" s="24">
        <f t="shared" si="0"/>
        <v>262</v>
      </c>
      <c r="I15" s="44">
        <f>H15/H21</f>
        <v>4.8241576136991343E-2</v>
      </c>
    </row>
    <row r="16" spans="1:9" x14ac:dyDescent="0.2">
      <c r="A16" s="33" t="s">
        <v>54</v>
      </c>
      <c r="B16" s="1">
        <v>3</v>
      </c>
      <c r="C16" s="43">
        <f>B16/B21</f>
        <v>9.8749177090190921E-4</v>
      </c>
      <c r="D16" s="1">
        <v>2</v>
      </c>
      <c r="E16" s="43">
        <f>D16/D21</f>
        <v>8.4566596194503166E-4</v>
      </c>
      <c r="F16" s="1">
        <v>0</v>
      </c>
      <c r="G16" s="43">
        <f>F16/F21</f>
        <v>0</v>
      </c>
      <c r="H16" s="24">
        <f t="shared" si="0"/>
        <v>5</v>
      </c>
      <c r="I16" s="44">
        <f>H16/H21</f>
        <v>9.2064076597311731E-4</v>
      </c>
    </row>
    <row r="17" spans="1:9" x14ac:dyDescent="0.2">
      <c r="A17" s="33" t="s">
        <v>12</v>
      </c>
      <c r="B17" s="24">
        <v>1995</v>
      </c>
      <c r="C17" s="43">
        <f>B17/B21</f>
        <v>0.65668202764976957</v>
      </c>
      <c r="D17" s="24">
        <v>1209</v>
      </c>
      <c r="E17" s="43">
        <f>D17/D21</f>
        <v>0.51120507399577164</v>
      </c>
      <c r="F17" s="1">
        <v>16</v>
      </c>
      <c r="G17" s="43">
        <f>F17/F21</f>
        <v>0.5714285714285714</v>
      </c>
      <c r="H17" s="24">
        <f t="shared" si="0"/>
        <v>3220</v>
      </c>
      <c r="I17" s="44">
        <f>H17/H21</f>
        <v>0.5928926532866875</v>
      </c>
    </row>
    <row r="18" spans="1:9" x14ac:dyDescent="0.2">
      <c r="A18" s="33" t="s">
        <v>55</v>
      </c>
      <c r="B18" s="24">
        <v>82</v>
      </c>
      <c r="C18" s="43">
        <f>B18/B21</f>
        <v>2.6991441737985518E-2</v>
      </c>
      <c r="D18" s="24">
        <v>34</v>
      </c>
      <c r="E18" s="43">
        <f>D18/D21</f>
        <v>1.437632135306554E-2</v>
      </c>
      <c r="F18" s="1">
        <v>1</v>
      </c>
      <c r="G18" s="43">
        <f>F18/F21</f>
        <v>3.5714285714285712E-2</v>
      </c>
      <c r="H18" s="24">
        <f t="shared" si="0"/>
        <v>117</v>
      </c>
      <c r="I18" s="44">
        <f>H18/H21</f>
        <v>2.1542993923770945E-2</v>
      </c>
    </row>
    <row r="19" spans="1:9" x14ac:dyDescent="0.2">
      <c r="A19" s="33" t="s">
        <v>56</v>
      </c>
      <c r="B19" s="1">
        <v>123</v>
      </c>
      <c r="C19" s="43">
        <f>B19/B21</f>
        <v>4.0487162606978273E-2</v>
      </c>
      <c r="D19" s="1">
        <v>701</v>
      </c>
      <c r="E19" s="43">
        <f>D19/D21</f>
        <v>0.29640591966173363</v>
      </c>
      <c r="F19" s="1">
        <v>3</v>
      </c>
      <c r="G19" s="43">
        <f>F19/F21</f>
        <v>0.10714285714285714</v>
      </c>
      <c r="H19" s="24">
        <f t="shared" si="0"/>
        <v>827</v>
      </c>
      <c r="I19" s="44">
        <f>H19/H21</f>
        <v>0.15227398269195361</v>
      </c>
    </row>
    <row r="20" spans="1:9" x14ac:dyDescent="0.2">
      <c r="A20" s="50" t="s">
        <v>57</v>
      </c>
      <c r="B20" s="27">
        <v>95</v>
      </c>
      <c r="C20" s="43">
        <f>B20/B21</f>
        <v>3.1270572745227126E-2</v>
      </c>
      <c r="D20" s="27">
        <v>65</v>
      </c>
      <c r="E20" s="43">
        <f>D20/D21</f>
        <v>2.748414376321353E-2</v>
      </c>
      <c r="F20" s="27">
        <v>0</v>
      </c>
      <c r="G20" s="43">
        <f>F20/F21</f>
        <v>0</v>
      </c>
      <c r="H20" s="26">
        <f t="shared" si="0"/>
        <v>160</v>
      </c>
      <c r="I20" s="46">
        <f>H20/H21</f>
        <v>2.9460504511139754E-2</v>
      </c>
    </row>
    <row r="21" spans="1:9" x14ac:dyDescent="0.2">
      <c r="A21" s="34" t="s">
        <v>6</v>
      </c>
      <c r="B21" s="26">
        <f>SUM(B12:B20)</f>
        <v>3038</v>
      </c>
      <c r="C21" s="45">
        <f>SUM(C12:C20)</f>
        <v>1</v>
      </c>
      <c r="D21" s="26">
        <f>SUM(D12:D20)</f>
        <v>2365</v>
      </c>
      <c r="E21" s="45">
        <f>SUM(E12:E20)</f>
        <v>0.99999999999999989</v>
      </c>
      <c r="F21" s="27">
        <f>SUM(F12:F20)</f>
        <v>28</v>
      </c>
      <c r="G21" s="45">
        <f>SUM(G12:G19)</f>
        <v>0.99999999999999989</v>
      </c>
      <c r="H21" s="26">
        <f>SUM(H12:H20)</f>
        <v>5431</v>
      </c>
      <c r="I21" s="46">
        <f>SUM(I12:I20)</f>
        <v>1</v>
      </c>
    </row>
    <row r="22" spans="1:9" x14ac:dyDescent="0.2">
      <c r="A22" s="57" t="s">
        <v>14</v>
      </c>
      <c r="B22" s="64"/>
      <c r="C22" s="64"/>
      <c r="D22" s="64"/>
      <c r="E22" s="64"/>
      <c r="F22" s="64"/>
      <c r="G22" s="64"/>
      <c r="H22" s="64"/>
      <c r="I22" s="65"/>
    </row>
    <row r="23" spans="1:9" x14ac:dyDescent="0.2">
      <c r="A23" s="68" t="s">
        <v>15</v>
      </c>
      <c r="B23" s="22">
        <v>13</v>
      </c>
      <c r="C23" s="41">
        <f t="shared" ref="C23:C32" si="1">B23/$B$33</f>
        <v>4.279131007241606E-3</v>
      </c>
      <c r="D23" s="22">
        <v>0</v>
      </c>
      <c r="E23" s="41">
        <f>D23/D33</f>
        <v>0</v>
      </c>
      <c r="F23" s="22">
        <v>0</v>
      </c>
      <c r="G23" s="41">
        <f>F23/F33</f>
        <v>0</v>
      </c>
      <c r="H23" s="21">
        <f t="shared" ref="H23:H33" si="2">B23+D23+F23</f>
        <v>13</v>
      </c>
      <c r="I23" s="42">
        <f>H23/H33</f>
        <v>2.3936659915301051E-3</v>
      </c>
    </row>
    <row r="24" spans="1:9" x14ac:dyDescent="0.2">
      <c r="A24" s="33" t="s">
        <v>16</v>
      </c>
      <c r="B24" s="1">
        <v>559</v>
      </c>
      <c r="C24" s="41">
        <f t="shared" si="1"/>
        <v>0.18400263331138908</v>
      </c>
      <c r="D24" s="1">
        <v>0</v>
      </c>
      <c r="E24" s="43">
        <f>D24/D33</f>
        <v>0</v>
      </c>
      <c r="F24" s="1">
        <v>0</v>
      </c>
      <c r="G24" s="43">
        <f>F24/F33</f>
        <v>0</v>
      </c>
      <c r="H24" s="24">
        <f t="shared" si="2"/>
        <v>559</v>
      </c>
      <c r="I24" s="44">
        <f>H24/H33</f>
        <v>0.10292763763579452</v>
      </c>
    </row>
    <row r="25" spans="1:9" x14ac:dyDescent="0.2">
      <c r="A25" s="33" t="s">
        <v>17</v>
      </c>
      <c r="B25" s="1">
        <v>683</v>
      </c>
      <c r="C25" s="41">
        <f t="shared" si="1"/>
        <v>0.22481895984200131</v>
      </c>
      <c r="D25" s="1">
        <v>85</v>
      </c>
      <c r="E25" s="43">
        <f>D25/D33</f>
        <v>3.5940803382663845E-2</v>
      </c>
      <c r="F25" s="1">
        <v>0</v>
      </c>
      <c r="G25" s="43">
        <f>F25/F33</f>
        <v>0</v>
      </c>
      <c r="H25" s="21">
        <f t="shared" si="2"/>
        <v>768</v>
      </c>
      <c r="I25" s="44">
        <f>H25/H33</f>
        <v>0.14141042165347081</v>
      </c>
    </row>
    <row r="26" spans="1:9" x14ac:dyDescent="0.2">
      <c r="A26" s="33" t="s">
        <v>18</v>
      </c>
      <c r="B26" s="1">
        <v>546</v>
      </c>
      <c r="C26" s="41">
        <f t="shared" si="1"/>
        <v>0.17972350230414746</v>
      </c>
      <c r="D26" s="1">
        <v>660</v>
      </c>
      <c r="E26" s="43">
        <f>D26/D33</f>
        <v>0.27906976744186046</v>
      </c>
      <c r="F26" s="1">
        <v>0</v>
      </c>
      <c r="G26" s="43">
        <f>F26/F33</f>
        <v>0</v>
      </c>
      <c r="H26" s="21">
        <f t="shared" si="2"/>
        <v>1206</v>
      </c>
      <c r="I26" s="44">
        <f>H26/H33</f>
        <v>0.22205855275271588</v>
      </c>
    </row>
    <row r="27" spans="1:9" x14ac:dyDescent="0.2">
      <c r="A27" s="33" t="s">
        <v>19</v>
      </c>
      <c r="B27" s="1">
        <v>438</v>
      </c>
      <c r="C27" s="41">
        <f t="shared" si="1"/>
        <v>0.14417379855167872</v>
      </c>
      <c r="D27" s="1">
        <v>612</v>
      </c>
      <c r="E27" s="43">
        <f>D27/D33</f>
        <v>0.25877378435517973</v>
      </c>
      <c r="F27" s="1">
        <v>2</v>
      </c>
      <c r="G27" s="43">
        <f>F27/F33</f>
        <v>7.1428571428571425E-2</v>
      </c>
      <c r="H27" s="21">
        <f t="shared" si="2"/>
        <v>1052</v>
      </c>
      <c r="I27" s="44">
        <f>H27/H33</f>
        <v>0.19370281716074389</v>
      </c>
    </row>
    <row r="28" spans="1:9" x14ac:dyDescent="0.2">
      <c r="A28" s="33" t="s">
        <v>20</v>
      </c>
      <c r="B28" s="1">
        <v>317</v>
      </c>
      <c r="C28" s="41">
        <f t="shared" si="1"/>
        <v>0.10434496379196841</v>
      </c>
      <c r="D28" s="1">
        <v>337</v>
      </c>
      <c r="E28" s="43">
        <f>D28/D33</f>
        <v>0.14249471458773785</v>
      </c>
      <c r="F28" s="1">
        <v>7</v>
      </c>
      <c r="G28" s="43">
        <f>F28/F33</f>
        <v>0.25</v>
      </c>
      <c r="H28" s="21">
        <f t="shared" si="2"/>
        <v>661</v>
      </c>
      <c r="I28" s="44">
        <f>H28/H33</f>
        <v>0.12170870926164611</v>
      </c>
    </row>
    <row r="29" spans="1:9" x14ac:dyDescent="0.2">
      <c r="A29" s="33" t="s">
        <v>21</v>
      </c>
      <c r="B29" s="1">
        <v>200</v>
      </c>
      <c r="C29" s="41">
        <f t="shared" si="1"/>
        <v>6.583278472679395E-2</v>
      </c>
      <c r="D29" s="1">
        <v>243</v>
      </c>
      <c r="E29" s="43">
        <f>D29/D33</f>
        <v>0.10274841437632136</v>
      </c>
      <c r="F29" s="1">
        <v>7</v>
      </c>
      <c r="G29" s="43">
        <f>F29/F33</f>
        <v>0.25</v>
      </c>
      <c r="H29" s="21">
        <f t="shared" si="2"/>
        <v>450</v>
      </c>
      <c r="I29" s="44">
        <f>H29/H33</f>
        <v>8.285766893758055E-2</v>
      </c>
    </row>
    <row r="30" spans="1:9" x14ac:dyDescent="0.2">
      <c r="A30" s="33" t="s">
        <v>22</v>
      </c>
      <c r="B30" s="1">
        <v>195</v>
      </c>
      <c r="C30" s="41">
        <f t="shared" si="1"/>
        <v>6.4186965108624094E-2</v>
      </c>
      <c r="D30" s="1">
        <v>287</v>
      </c>
      <c r="E30" s="43">
        <f>D30/D33</f>
        <v>0.12135306553911206</v>
      </c>
      <c r="F30" s="1">
        <v>8</v>
      </c>
      <c r="G30" s="43">
        <f>F30/F33</f>
        <v>0.2857142857142857</v>
      </c>
      <c r="H30" s="21">
        <f t="shared" si="2"/>
        <v>490</v>
      </c>
      <c r="I30" s="44">
        <f>H30/H33</f>
        <v>9.0222795065365499E-2</v>
      </c>
    </row>
    <row r="31" spans="1:9" x14ac:dyDescent="0.2">
      <c r="A31" s="33" t="s">
        <v>23</v>
      </c>
      <c r="B31" s="1">
        <v>82</v>
      </c>
      <c r="C31" s="41">
        <f t="shared" si="1"/>
        <v>2.6991441737985518E-2</v>
      </c>
      <c r="D31" s="1">
        <v>125</v>
      </c>
      <c r="E31" s="43">
        <f>D31/D33</f>
        <v>5.2854122621564484E-2</v>
      </c>
      <c r="F31" s="1">
        <v>4</v>
      </c>
      <c r="G31" s="43">
        <f>F31/F33</f>
        <v>0.14285714285714285</v>
      </c>
      <c r="H31" s="21">
        <f t="shared" si="2"/>
        <v>211</v>
      </c>
      <c r="I31" s="44">
        <f>H31/H33</f>
        <v>3.8851040324065549E-2</v>
      </c>
    </row>
    <row r="32" spans="1:9" x14ac:dyDescent="0.2">
      <c r="A32" s="33" t="s">
        <v>24</v>
      </c>
      <c r="B32" s="1">
        <v>5</v>
      </c>
      <c r="C32" s="41">
        <f t="shared" si="1"/>
        <v>1.6458196181698486E-3</v>
      </c>
      <c r="D32" s="1">
        <v>16</v>
      </c>
      <c r="E32" s="43">
        <f>D32/D33</f>
        <v>6.7653276955602533E-3</v>
      </c>
      <c r="F32" s="1">
        <v>0</v>
      </c>
      <c r="G32" s="43">
        <f>F32/F33</f>
        <v>0</v>
      </c>
      <c r="H32" s="21">
        <f t="shared" si="2"/>
        <v>21</v>
      </c>
      <c r="I32" s="44">
        <f>H32/H33</f>
        <v>3.8666912170870925E-3</v>
      </c>
    </row>
    <row r="33" spans="1:10" x14ac:dyDescent="0.2">
      <c r="A33" s="34" t="s">
        <v>6</v>
      </c>
      <c r="B33" s="26">
        <f t="shared" ref="B33:G33" si="3">SUM(B23:B32)</f>
        <v>3038</v>
      </c>
      <c r="C33" s="45">
        <f t="shared" si="3"/>
        <v>1.0000000000000002</v>
      </c>
      <c r="D33" s="26">
        <f t="shared" si="3"/>
        <v>2365</v>
      </c>
      <c r="E33" s="45">
        <f t="shared" si="3"/>
        <v>1</v>
      </c>
      <c r="F33" s="26">
        <f t="shared" si="3"/>
        <v>28</v>
      </c>
      <c r="G33" s="45">
        <f t="shared" si="3"/>
        <v>1</v>
      </c>
      <c r="H33" s="21">
        <f t="shared" si="2"/>
        <v>5431</v>
      </c>
      <c r="I33" s="46">
        <f>SUM(I23:I32)</f>
        <v>0.99999999999999989</v>
      </c>
      <c r="J33" s="20"/>
    </row>
    <row r="34" spans="1:10" x14ac:dyDescent="0.2">
      <c r="A34" s="57" t="s">
        <v>25</v>
      </c>
      <c r="B34" s="58"/>
      <c r="C34" s="58"/>
      <c r="D34" s="58"/>
      <c r="E34" s="58"/>
      <c r="F34" s="59"/>
      <c r="G34" s="58"/>
      <c r="H34" s="58"/>
      <c r="I34" s="60"/>
    </row>
    <row r="35" spans="1:10" x14ac:dyDescent="0.2">
      <c r="A35" s="32" t="s">
        <v>26</v>
      </c>
      <c r="B35" s="85">
        <v>26.72</v>
      </c>
      <c r="C35" s="86"/>
      <c r="D35" s="85">
        <v>31.55</v>
      </c>
      <c r="E35" s="86"/>
      <c r="F35" s="85">
        <v>40.68</v>
      </c>
      <c r="G35" s="86"/>
      <c r="H35" s="85">
        <v>28.89</v>
      </c>
      <c r="I35" s="89"/>
    </row>
    <row r="36" spans="1:10" x14ac:dyDescent="0.2">
      <c r="A36" s="35" t="s">
        <v>27</v>
      </c>
      <c r="B36" s="83">
        <v>8.7899999999999991</v>
      </c>
      <c r="C36" s="84"/>
      <c r="D36" s="83">
        <v>9.68</v>
      </c>
      <c r="E36" s="84"/>
      <c r="F36" s="83">
        <v>9</v>
      </c>
      <c r="G36" s="84"/>
      <c r="H36" s="83">
        <v>9.5299999999999994</v>
      </c>
      <c r="I36" s="90"/>
    </row>
    <row r="37" spans="1:10" x14ac:dyDescent="0.2">
      <c r="A37" s="57" t="s">
        <v>59</v>
      </c>
      <c r="B37" s="58"/>
      <c r="C37" s="58"/>
      <c r="D37" s="58"/>
      <c r="E37" s="58"/>
      <c r="F37" s="59"/>
      <c r="G37" s="58"/>
      <c r="H37" s="58"/>
      <c r="I37" s="60"/>
    </row>
    <row r="38" spans="1:10" x14ac:dyDescent="0.2">
      <c r="A38" s="33" t="s">
        <v>36</v>
      </c>
      <c r="B38" s="24">
        <v>2500</v>
      </c>
      <c r="C38" s="43">
        <f>B38/B41</f>
        <v>0.82290980908492428</v>
      </c>
      <c r="D38" s="24">
        <v>1328</v>
      </c>
      <c r="E38" s="43">
        <f>D38/D41</f>
        <v>0.56152219873150111</v>
      </c>
      <c r="F38" s="1">
        <v>23</v>
      </c>
      <c r="G38" s="43">
        <f>F38/F41</f>
        <v>0.8214285714285714</v>
      </c>
      <c r="H38" s="24">
        <f>B38+D38+F38</f>
        <v>3851</v>
      </c>
      <c r="I38" s="44">
        <f>H38/H41</f>
        <v>0.70907751795249496</v>
      </c>
    </row>
    <row r="39" spans="1:10" x14ac:dyDescent="0.2">
      <c r="A39" s="33" t="s">
        <v>37</v>
      </c>
      <c r="B39" s="24">
        <v>121</v>
      </c>
      <c r="C39" s="43">
        <f>B39/B41</f>
        <v>3.9828834759710337E-2</v>
      </c>
      <c r="D39" s="24">
        <v>683</v>
      </c>
      <c r="E39" s="43">
        <f>D39/D41</f>
        <v>0.28879492600422835</v>
      </c>
      <c r="F39" s="1">
        <v>3</v>
      </c>
      <c r="G39" s="43">
        <f>F39/F41</f>
        <v>0.10714285714285714</v>
      </c>
      <c r="H39" s="24">
        <f>B39+D39+F39</f>
        <v>807</v>
      </c>
      <c r="I39" s="44">
        <f>H39/H41</f>
        <v>0.14859141962806113</v>
      </c>
    </row>
    <row r="40" spans="1:10" x14ac:dyDescent="0.2">
      <c r="A40" s="33" t="s">
        <v>38</v>
      </c>
      <c r="B40" s="1">
        <v>417</v>
      </c>
      <c r="C40" s="43">
        <f>B40/B41</f>
        <v>0.13726135615536536</v>
      </c>
      <c r="D40" s="1">
        <v>354</v>
      </c>
      <c r="E40" s="43">
        <f>D40/D41</f>
        <v>0.14968287526427063</v>
      </c>
      <c r="F40" s="1">
        <v>2</v>
      </c>
      <c r="G40" s="43">
        <f>F40/F41</f>
        <v>7.1428571428571425E-2</v>
      </c>
      <c r="H40" s="24">
        <f>B40+D40+F40</f>
        <v>773</v>
      </c>
      <c r="I40" s="44">
        <f>H40/H41</f>
        <v>0.14233106241944393</v>
      </c>
    </row>
    <row r="41" spans="1:10" x14ac:dyDescent="0.2">
      <c r="A41" s="34" t="s">
        <v>6</v>
      </c>
      <c r="B41" s="26">
        <f t="shared" ref="B41:I41" si="4">SUM(B38:B40)</f>
        <v>3038</v>
      </c>
      <c r="C41" s="45">
        <f t="shared" si="4"/>
        <v>1</v>
      </c>
      <c r="D41" s="26">
        <f t="shared" si="4"/>
        <v>2365</v>
      </c>
      <c r="E41" s="45">
        <f t="shared" si="4"/>
        <v>1.0000000000000002</v>
      </c>
      <c r="F41" s="27">
        <f t="shared" si="4"/>
        <v>28</v>
      </c>
      <c r="G41" s="45">
        <f t="shared" si="4"/>
        <v>0.99999999999999989</v>
      </c>
      <c r="H41" s="26">
        <f t="shared" si="4"/>
        <v>5431</v>
      </c>
      <c r="I41" s="46">
        <f t="shared" si="4"/>
        <v>1</v>
      </c>
    </row>
    <row r="42" spans="1:10" x14ac:dyDescent="0.2">
      <c r="A42" s="57" t="s">
        <v>60</v>
      </c>
      <c r="B42" s="58"/>
      <c r="C42" s="58"/>
      <c r="D42" s="58"/>
      <c r="E42" s="58"/>
      <c r="F42" s="59"/>
      <c r="G42" s="58"/>
      <c r="H42" s="58"/>
      <c r="I42" s="60"/>
    </row>
    <row r="43" spans="1:10" x14ac:dyDescent="0.2">
      <c r="A43" s="32" t="s">
        <v>29</v>
      </c>
      <c r="B43" s="21">
        <v>1935</v>
      </c>
      <c r="C43" s="48">
        <f>B43/B45</f>
        <v>0.63693219223173136</v>
      </c>
      <c r="D43" s="22">
        <v>937</v>
      </c>
      <c r="E43" s="48">
        <f>D43/D45</f>
        <v>0.39619450317124738</v>
      </c>
      <c r="F43" s="22">
        <v>1</v>
      </c>
      <c r="G43" s="48">
        <f>F43/F45</f>
        <v>3.5714285714285712E-2</v>
      </c>
      <c r="H43" s="21">
        <f>B43+D43+F43</f>
        <v>2873</v>
      </c>
      <c r="I43" s="42">
        <f>H43/H45</f>
        <v>0.52900018412815319</v>
      </c>
    </row>
    <row r="44" spans="1:10" x14ac:dyDescent="0.2">
      <c r="A44" s="33" t="s">
        <v>30</v>
      </c>
      <c r="B44" s="24">
        <v>1103</v>
      </c>
      <c r="C44" s="43">
        <f>B44/B45</f>
        <v>0.36306780776826858</v>
      </c>
      <c r="D44" s="24">
        <v>1428</v>
      </c>
      <c r="E44" s="43">
        <f>D44/D45</f>
        <v>0.60380549682875262</v>
      </c>
      <c r="F44" s="1">
        <v>27</v>
      </c>
      <c r="G44" s="43">
        <f>F44/F45</f>
        <v>0.9642857142857143</v>
      </c>
      <c r="H44" s="21">
        <f>B44+D44+F44</f>
        <v>2558</v>
      </c>
      <c r="I44" s="44">
        <f>H44/H45</f>
        <v>0.47099981587184681</v>
      </c>
    </row>
    <row r="45" spans="1:10" x14ac:dyDescent="0.2">
      <c r="A45" s="34" t="s">
        <v>6</v>
      </c>
      <c r="B45" s="26">
        <f t="shared" ref="B45:G45" si="5">SUM(B43:B44)</f>
        <v>3038</v>
      </c>
      <c r="C45" s="49">
        <f t="shared" si="5"/>
        <v>1</v>
      </c>
      <c r="D45" s="26">
        <f t="shared" si="5"/>
        <v>2365</v>
      </c>
      <c r="E45" s="49">
        <f t="shared" si="5"/>
        <v>1</v>
      </c>
      <c r="F45" s="26">
        <f t="shared" si="5"/>
        <v>28</v>
      </c>
      <c r="G45" s="49">
        <f t="shared" si="5"/>
        <v>1</v>
      </c>
      <c r="H45" s="21">
        <f>B45+D45+F45</f>
        <v>5431</v>
      </c>
      <c r="I45" s="67">
        <f>SUM(I43:I44)</f>
        <v>1</v>
      </c>
    </row>
    <row r="46" spans="1:10" ht="12.75" customHeight="1" x14ac:dyDescent="0.2">
      <c r="A46" s="57" t="s">
        <v>58</v>
      </c>
      <c r="B46" s="58"/>
      <c r="C46" s="58"/>
      <c r="D46" s="58"/>
      <c r="E46" s="58"/>
      <c r="F46" s="59"/>
      <c r="G46" s="58"/>
      <c r="H46" s="58"/>
      <c r="I46" s="60"/>
    </row>
    <row r="47" spans="1:10" ht="12.75" customHeight="1" x14ac:dyDescent="0.2">
      <c r="A47" s="32" t="s">
        <v>47</v>
      </c>
      <c r="B47" s="21">
        <v>827</v>
      </c>
      <c r="C47" s="48">
        <f>B47/B49</f>
        <v>0.27221856484529294</v>
      </c>
      <c r="D47" s="22">
        <v>862</v>
      </c>
      <c r="E47" s="48">
        <f>D47/D49</f>
        <v>0.36448202959830867</v>
      </c>
      <c r="F47" s="22">
        <v>0</v>
      </c>
      <c r="G47" s="48">
        <f>F47/F49</f>
        <v>0</v>
      </c>
      <c r="H47" s="21">
        <f>B47+D47+F47</f>
        <v>1689</v>
      </c>
      <c r="I47" s="42">
        <f>H47/H49</f>
        <v>0.31099245074571902</v>
      </c>
    </row>
    <row r="48" spans="1:10" ht="12.75" customHeight="1" x14ac:dyDescent="0.2">
      <c r="A48" s="33" t="s">
        <v>48</v>
      </c>
      <c r="B48" s="24">
        <v>2211</v>
      </c>
      <c r="C48" s="43">
        <f>B48/B49</f>
        <v>0.72778143515470706</v>
      </c>
      <c r="D48" s="24">
        <v>1503</v>
      </c>
      <c r="E48" s="43">
        <f>D48/D49</f>
        <v>0.63551797040169133</v>
      </c>
      <c r="F48" s="1">
        <v>28</v>
      </c>
      <c r="G48" s="43">
        <f>F48/F49</f>
        <v>1</v>
      </c>
      <c r="H48" s="21">
        <f>B48+D48+F48</f>
        <v>3742</v>
      </c>
      <c r="I48" s="44">
        <f>H48/H49</f>
        <v>0.68900754925428098</v>
      </c>
    </row>
    <row r="49" spans="1:12" x14ac:dyDescent="0.2">
      <c r="A49" s="34" t="s">
        <v>6</v>
      </c>
      <c r="B49" s="26">
        <f t="shared" ref="B49:G49" si="6">SUM(B47:B48)</f>
        <v>3038</v>
      </c>
      <c r="C49" s="49">
        <f t="shared" si="6"/>
        <v>1</v>
      </c>
      <c r="D49" s="26">
        <f t="shared" si="6"/>
        <v>2365</v>
      </c>
      <c r="E49" s="49">
        <f t="shared" si="6"/>
        <v>1</v>
      </c>
      <c r="F49" s="26">
        <f t="shared" si="6"/>
        <v>28</v>
      </c>
      <c r="G49" s="49">
        <f t="shared" si="6"/>
        <v>1</v>
      </c>
      <c r="H49" s="21">
        <f>B49+D49+F49</f>
        <v>5431</v>
      </c>
      <c r="I49" s="46">
        <f>SUM(I47:I48)</f>
        <v>1</v>
      </c>
    </row>
    <row r="50" spans="1:12" x14ac:dyDescent="0.2">
      <c r="A50" s="61" t="s">
        <v>32</v>
      </c>
      <c r="B50" s="62"/>
      <c r="C50" s="62"/>
      <c r="D50" s="62"/>
      <c r="E50" s="62"/>
      <c r="F50" s="63"/>
      <c r="G50" s="62"/>
      <c r="H50" s="62"/>
      <c r="I50" s="66"/>
    </row>
    <row r="51" spans="1:12" x14ac:dyDescent="0.2">
      <c r="A51" s="75" t="s">
        <v>31</v>
      </c>
      <c r="B51" s="126">
        <v>2311.87</v>
      </c>
      <c r="C51" s="127"/>
      <c r="D51" s="128">
        <v>1556.83</v>
      </c>
      <c r="E51" s="129"/>
      <c r="F51" s="130">
        <v>12.25</v>
      </c>
      <c r="G51" s="131"/>
      <c r="H51" s="128">
        <v>3880.95</v>
      </c>
      <c r="I51" s="132"/>
      <c r="L51" s="77"/>
    </row>
    <row r="52" spans="1:12" x14ac:dyDescent="0.2">
      <c r="A52" s="57" t="s">
        <v>62</v>
      </c>
      <c r="B52" s="58"/>
      <c r="C52" s="58"/>
      <c r="D52" s="58"/>
      <c r="E52" s="58"/>
      <c r="F52" s="59"/>
      <c r="G52" s="58"/>
      <c r="H52" s="58"/>
      <c r="I52" s="60"/>
    </row>
    <row r="53" spans="1:12" x14ac:dyDescent="0.2">
      <c r="A53" s="69" t="s">
        <v>63</v>
      </c>
      <c r="B53" s="21">
        <v>2969</v>
      </c>
      <c r="C53" s="48">
        <f>B53/B55</f>
        <v>0.97728768926925613</v>
      </c>
      <c r="D53" s="21">
        <v>2189</v>
      </c>
      <c r="E53" s="48">
        <f>D53/D55</f>
        <v>0.92558139534883721</v>
      </c>
      <c r="F53" s="22">
        <v>28</v>
      </c>
      <c r="G53" s="48">
        <f>F53/F55</f>
        <v>1</v>
      </c>
      <c r="H53" s="21">
        <f>B53+D53+F53</f>
        <v>5186</v>
      </c>
      <c r="I53" s="42">
        <f>H53/H55</f>
        <v>0.95488860246731722</v>
      </c>
    </row>
    <row r="54" spans="1:12" x14ac:dyDescent="0.2">
      <c r="A54" s="70" t="s">
        <v>64</v>
      </c>
      <c r="B54" s="24">
        <v>69</v>
      </c>
      <c r="C54" s="43">
        <f>B54/B55</f>
        <v>2.2712310730743909E-2</v>
      </c>
      <c r="D54" s="24">
        <v>176</v>
      </c>
      <c r="E54" s="43">
        <f>D54/D55</f>
        <v>7.441860465116279E-2</v>
      </c>
      <c r="F54" s="1">
        <v>0</v>
      </c>
      <c r="G54" s="43">
        <f>F54/F55</f>
        <v>0</v>
      </c>
      <c r="H54" s="21">
        <f>B54+D54+F54</f>
        <v>245</v>
      </c>
      <c r="I54" s="44">
        <f>H54/H55</f>
        <v>4.511139753268275E-2</v>
      </c>
    </row>
    <row r="55" spans="1:12" ht="13.5" thickBot="1" x14ac:dyDescent="0.25">
      <c r="A55" s="71" t="s">
        <v>6</v>
      </c>
      <c r="B55" s="72">
        <f t="shared" ref="B55:G55" si="7">SUM(B53:B54)</f>
        <v>3038</v>
      </c>
      <c r="C55" s="73">
        <f t="shared" si="7"/>
        <v>1</v>
      </c>
      <c r="D55" s="72">
        <f t="shared" si="7"/>
        <v>2365</v>
      </c>
      <c r="E55" s="73">
        <f t="shared" si="7"/>
        <v>1</v>
      </c>
      <c r="F55" s="72">
        <f t="shared" si="7"/>
        <v>28</v>
      </c>
      <c r="G55" s="73">
        <f t="shared" si="7"/>
        <v>1</v>
      </c>
      <c r="H55" s="72">
        <f>B55+D55+F55</f>
        <v>5431</v>
      </c>
      <c r="I55" s="74">
        <f>SUM(I53:I54)</f>
        <v>1</v>
      </c>
    </row>
    <row r="56" spans="1:12" ht="15" customHeight="1" thickTop="1" x14ac:dyDescent="0.2"/>
    <row r="57" spans="1:12" ht="15" customHeight="1" x14ac:dyDescent="0.2">
      <c r="A57" s="79" t="s">
        <v>72</v>
      </c>
      <c r="B57" s="79"/>
      <c r="C57" s="79"/>
      <c r="D57" s="79"/>
      <c r="E57" s="79"/>
      <c r="F57" s="80"/>
      <c r="G57" s="79"/>
      <c r="H57" s="79"/>
      <c r="I57" s="79"/>
    </row>
    <row r="58" spans="1:12" ht="37.9" customHeight="1" x14ac:dyDescent="0.2">
      <c r="A58" s="99" t="s">
        <v>73</v>
      </c>
      <c r="B58" s="99"/>
      <c r="C58" s="99"/>
      <c r="D58" s="99"/>
      <c r="E58" s="99"/>
      <c r="F58" s="99"/>
      <c r="G58" s="99"/>
      <c r="H58" s="99"/>
      <c r="I58" s="99"/>
    </row>
    <row r="59" spans="1:12" ht="28.15" customHeight="1" x14ac:dyDescent="0.2">
      <c r="A59" s="100" t="s">
        <v>71</v>
      </c>
      <c r="B59" s="100"/>
      <c r="C59" s="100"/>
      <c r="D59" s="100"/>
      <c r="E59" s="100"/>
      <c r="F59" s="100"/>
      <c r="G59" s="100"/>
      <c r="H59" s="100"/>
      <c r="I59" s="100"/>
    </row>
    <row r="60" spans="1:12" ht="16.149999999999999" customHeight="1" x14ac:dyDescent="0.2">
      <c r="A60" s="91" t="s">
        <v>34</v>
      </c>
      <c r="B60" s="91"/>
      <c r="C60" s="91"/>
      <c r="D60" s="91"/>
      <c r="E60" s="91"/>
      <c r="F60" s="91"/>
      <c r="G60" s="91"/>
      <c r="H60" s="91"/>
      <c r="I60" s="91"/>
    </row>
    <row r="61" spans="1:12" x14ac:dyDescent="0.2">
      <c r="G61" s="101"/>
      <c r="H61" s="102"/>
      <c r="I61" s="102"/>
    </row>
    <row r="62" spans="1:12" x14ac:dyDescent="0.2">
      <c r="G62" s="102"/>
      <c r="H62" s="102"/>
      <c r="I62" s="102"/>
    </row>
  </sheetData>
  <mergeCells count="23">
    <mergeCell ref="A59:I59"/>
    <mergeCell ref="G61:I61"/>
    <mergeCell ref="G62:I62"/>
    <mergeCell ref="B51:C51"/>
    <mergeCell ref="D51:E51"/>
    <mergeCell ref="F51:G51"/>
    <mergeCell ref="H51:I51"/>
    <mergeCell ref="A58:I58"/>
    <mergeCell ref="A60:I60"/>
    <mergeCell ref="B35:C35"/>
    <mergeCell ref="D35:E35"/>
    <mergeCell ref="F35:G35"/>
    <mergeCell ref="H35:I35"/>
    <mergeCell ref="B36:C36"/>
    <mergeCell ref="D36:E36"/>
    <mergeCell ref="F36:G36"/>
    <mergeCell ref="H36:I36"/>
    <mergeCell ref="A2:I2"/>
    <mergeCell ref="A3:I3"/>
    <mergeCell ref="B5:C5"/>
    <mergeCell ref="D5:E5"/>
    <mergeCell ref="F5:G5"/>
    <mergeCell ref="H5:I5"/>
  </mergeCells>
  <pageMargins left="0.7" right="0.7" top="0.75" bottom="0.75" header="0.3" footer="0.3"/>
  <pageSetup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17</vt:i4>
      </vt:variant>
    </vt:vector>
  </HeadingPairs>
  <TitlesOfParts>
    <vt:vector size="34" baseType="lpstr">
      <vt:lpstr>Fall 2006</vt:lpstr>
      <vt:lpstr>Fall 2007</vt:lpstr>
      <vt:lpstr>Fall 2008</vt:lpstr>
      <vt:lpstr>Fall 2009</vt:lpstr>
      <vt:lpstr>Fall 2010</vt:lpstr>
      <vt:lpstr>Fall 2011</vt:lpstr>
      <vt:lpstr>Fall 2012</vt:lpstr>
      <vt:lpstr>Fall 2013</vt:lpstr>
      <vt:lpstr>Fall 2014</vt:lpstr>
      <vt:lpstr>Fall 2015</vt:lpstr>
      <vt:lpstr>Fall 2016</vt:lpstr>
      <vt:lpstr>Fall 2017</vt:lpstr>
      <vt:lpstr>Fall 2018</vt:lpstr>
      <vt:lpstr>Fall 2019</vt:lpstr>
      <vt:lpstr>Fall 2020</vt:lpstr>
      <vt:lpstr>Fall 2021</vt:lpstr>
      <vt:lpstr>Fall 2022</vt:lpstr>
      <vt:lpstr>'Fall 2006'!Print_Area</vt:lpstr>
      <vt:lpstr>'Fall 2007'!Print_Area</vt:lpstr>
      <vt:lpstr>'Fall 2008'!Print_Area</vt:lpstr>
      <vt:lpstr>'Fall 2009'!Print_Area</vt:lpstr>
      <vt:lpstr>'Fall 2010'!Print_Area</vt:lpstr>
      <vt:lpstr>'Fall 2011'!Print_Area</vt:lpstr>
      <vt:lpstr>'Fall 2012'!Print_Area</vt:lpstr>
      <vt:lpstr>'Fall 2013'!Print_Area</vt:lpstr>
      <vt:lpstr>'Fall 2014'!Print_Area</vt:lpstr>
      <vt:lpstr>'Fall 2015'!Print_Area</vt:lpstr>
      <vt:lpstr>'Fall 2016'!Print_Area</vt:lpstr>
      <vt:lpstr>'Fall 2017'!Print_Area</vt:lpstr>
      <vt:lpstr>'Fall 2018'!Print_Area</vt:lpstr>
      <vt:lpstr>'Fall 2019'!Print_Area</vt:lpstr>
      <vt:lpstr>'Fall 2020'!Print_Area</vt:lpstr>
      <vt:lpstr>'Fall 2021'!Print_Area</vt:lpstr>
      <vt:lpstr>'Fall 2022'!Print_Area</vt:lpstr>
    </vt:vector>
  </TitlesOfParts>
  <Company>University of Illinois @ Springfield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LGRAN1</dc:creator>
  <cp:lastModifiedBy>Dorman, Laura Gransky</cp:lastModifiedBy>
  <cp:lastPrinted>2020-11-11T14:48:14Z</cp:lastPrinted>
  <dcterms:created xsi:type="dcterms:W3CDTF">2004-11-16T17:58:32Z</dcterms:created>
  <dcterms:modified xsi:type="dcterms:W3CDTF">2022-09-02T15:28:42Z</dcterms:modified>
</cp:coreProperties>
</file>