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R Web Data Book\General University\"/>
    </mc:Choice>
  </mc:AlternateContent>
  <bookViews>
    <workbookView xWindow="-120" yWindow="-120" windowWidth="29040" windowHeight="15840"/>
  </bookViews>
  <sheets>
    <sheet name="Table" sheetId="8" r:id="rId1"/>
  </sheets>
  <definedNames>
    <definedName name="_xlnm.Print_Area" localSheetId="0">Table!$A$1:$G$66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8" l="1"/>
  <c r="G44" i="8" l="1"/>
  <c r="F40" i="8"/>
  <c r="F45" i="8" s="1"/>
  <c r="E40" i="8"/>
  <c r="D40" i="8"/>
  <c r="C40" i="8"/>
  <c r="G39" i="8"/>
  <c r="G37" i="8"/>
  <c r="G36" i="8"/>
  <c r="G35" i="8"/>
  <c r="E33" i="8"/>
  <c r="D33" i="8"/>
  <c r="C33" i="8"/>
  <c r="G31" i="8"/>
  <c r="G30" i="8"/>
  <c r="G29" i="8"/>
  <c r="G28" i="8"/>
  <c r="G27" i="8"/>
  <c r="G26" i="8"/>
  <c r="G25" i="8"/>
  <c r="E22" i="8"/>
  <c r="D22" i="8"/>
  <c r="C22" i="8"/>
  <c r="G21" i="8"/>
  <c r="G20" i="8"/>
  <c r="G19" i="8"/>
  <c r="G18" i="8"/>
  <c r="G17" i="8"/>
  <c r="E15" i="8"/>
  <c r="E45" i="8" s="1"/>
  <c r="D15" i="8"/>
  <c r="D45" i="8" s="1"/>
  <c r="C15" i="8"/>
  <c r="G14" i="8"/>
  <c r="G13" i="8"/>
  <c r="G12" i="8"/>
  <c r="C45" i="8" l="1"/>
  <c r="G15" i="8"/>
  <c r="G22" i="8"/>
  <c r="G40" i="8"/>
  <c r="G33" i="8"/>
  <c r="G45" i="8" l="1"/>
</calcChain>
</file>

<file path=xl/sharedStrings.xml><?xml version="1.0" encoding="utf-8"?>
<sst xmlns="http://schemas.openxmlformats.org/spreadsheetml/2006/main" count="139" uniqueCount="87">
  <si>
    <t xml:space="preserve">OFFERING </t>
  </si>
  <si>
    <t>FT Faculty (FTE)</t>
  </si>
  <si>
    <t>UG</t>
  </si>
  <si>
    <t>GR</t>
  </si>
  <si>
    <t>DOC</t>
  </si>
  <si>
    <t>TOTAL</t>
  </si>
  <si>
    <t xml:space="preserve">  </t>
  </si>
  <si>
    <t xml:space="preserve">  African American Studies</t>
  </si>
  <si>
    <t xml:space="preserve">  History</t>
  </si>
  <si>
    <t xml:space="preserve">  Psychology</t>
  </si>
  <si>
    <t xml:space="preserve">  Sociology/Anthropology</t>
  </si>
  <si>
    <t xml:space="preserve">  Legal Studies</t>
  </si>
  <si>
    <t>Minor</t>
  </si>
  <si>
    <t>Service</t>
  </si>
  <si>
    <t xml:space="preserve">  Women and Gender Studies</t>
  </si>
  <si>
    <t>Coursework</t>
  </si>
  <si>
    <t xml:space="preserve"> COLLEGE &amp; DEPARTMENT</t>
  </si>
  <si>
    <t>--</t>
  </si>
  <si>
    <t xml:space="preserve">  English &amp; Modern Languages</t>
  </si>
  <si>
    <t xml:space="preserve">  Criminology &amp; Criminal Justice</t>
  </si>
  <si>
    <t>Research &amp; Public Service</t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</si>
  <si>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Headcount based on 10th day figures. </t>
    </r>
  </si>
  <si>
    <t xml:space="preserve">Note:  Students pursuing a Certificate of Advanced Study or an IBHE approved certificate are included with the majors.  Students who are pursing  a campus certificate are included with Undecided/Non-Degree Students.  </t>
  </si>
  <si>
    <t>CBM SUBTOTAL:</t>
  </si>
  <si>
    <t>Capital Scholars Honors Program</t>
  </si>
  <si>
    <t>Library Instructional Services</t>
  </si>
  <si>
    <t xml:space="preserve">TOTAL: </t>
  </si>
  <si>
    <t>AY22-23</t>
  </si>
  <si>
    <t>HC MAJORS (FALL 2022)</t>
  </si>
  <si>
    <t>Health, Science and Technology</t>
  </si>
  <si>
    <t>Public Affairs and Education</t>
  </si>
  <si>
    <t>PAE SUBTOTAL:</t>
  </si>
  <si>
    <t>LASS SUBTOTAL:</t>
  </si>
  <si>
    <t>HST SUBTOTAL: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</si>
  <si>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Reflects through Phase 3 of the reorganization. </t>
    </r>
  </si>
  <si>
    <t>Business and Management</t>
  </si>
  <si>
    <t>Center for State Policy &amp; Leadership</t>
  </si>
  <si>
    <t>VCAA/Other</t>
  </si>
  <si>
    <t>Undecided/Non-Degree Seeking</t>
  </si>
  <si>
    <r>
      <t>3</t>
    </r>
    <r>
      <rPr>
        <sz val="9"/>
        <rFont val="Arial"/>
        <family val="2"/>
      </rPr>
      <t xml:space="preserve"> Headcount includes Accountancy, Business Administration, Economics, and Finance majors.  </t>
    </r>
  </si>
  <si>
    <r>
      <t>4</t>
    </r>
    <r>
      <rPr>
        <sz val="9"/>
        <rFont val="Arial"/>
        <family val="2"/>
      </rPr>
      <t xml:space="preserve"> Headcount includes Business Administration and Human Resource Management majors.  </t>
    </r>
  </si>
  <si>
    <r>
      <t>6</t>
    </r>
    <r>
      <rPr>
        <sz val="9"/>
        <rFont val="Arial"/>
        <family val="2"/>
      </rPr>
      <t xml:space="preserve"> Headcount includes Computer Science, Data Analytics and Information Systems Security majors.  </t>
    </r>
  </si>
  <si>
    <r>
      <t>7</t>
    </r>
    <r>
      <rPr>
        <sz val="9"/>
        <rFont val="Arial"/>
        <family val="2"/>
      </rPr>
      <t xml:space="preserve"> Headcount includes Mathematical Sciences and Philosophy majors.  </t>
    </r>
  </si>
  <si>
    <r>
      <t>Minor</t>
    </r>
    <r>
      <rPr>
        <vertAlign val="superscript"/>
        <sz val="11"/>
        <rFont val="Arial"/>
        <family val="2"/>
      </rPr>
      <t>24</t>
    </r>
  </si>
  <si>
    <r>
      <t>5</t>
    </r>
    <r>
      <rPr>
        <sz val="9"/>
        <rFont val="Arial"/>
        <family val="2"/>
      </rPr>
      <t xml:space="preserve"> Headcount includes Information Systems Management, Cybersecurity Management and Healthcare Informatics majors.  </t>
    </r>
  </si>
  <si>
    <r>
      <t xml:space="preserve">9 </t>
    </r>
    <r>
      <rPr>
        <sz val="9"/>
        <rFont val="Arial"/>
        <family val="2"/>
      </rPr>
      <t>Headcount includes Athletic Training, Exercise Science, and Medical Laboratory Science majors.</t>
    </r>
  </si>
  <si>
    <r>
      <t xml:space="preserve">10 </t>
    </r>
    <r>
      <rPr>
        <sz val="9"/>
        <rFont val="Arial"/>
        <family val="2"/>
      </rPr>
      <t>A pre-medical minor is offered.</t>
    </r>
  </si>
  <si>
    <r>
      <t xml:space="preserve">11  </t>
    </r>
    <r>
      <rPr>
        <sz val="9"/>
        <rFont val="Arial"/>
        <family val="2"/>
      </rPr>
      <t>Headcount includes Visual Arts and Theatre majors.</t>
    </r>
  </si>
  <si>
    <r>
      <t xml:space="preserve">12  </t>
    </r>
    <r>
      <rPr>
        <sz val="9"/>
        <rFont val="Arial"/>
        <family val="2"/>
      </rPr>
      <t>Headcount includes Human Development Counseling and Social Work majors.</t>
    </r>
  </si>
  <si>
    <r>
      <t xml:space="preserve">13  </t>
    </r>
    <r>
      <rPr>
        <sz val="9"/>
        <rFont val="Arial"/>
        <family val="2"/>
      </rPr>
      <t>Headcount includes Liberal Studies and Liberal and Integrative Studies majors.</t>
    </r>
  </si>
  <si>
    <r>
      <t xml:space="preserve">14  </t>
    </r>
    <r>
      <rPr>
        <sz val="9"/>
        <rFont val="Arial"/>
        <family val="2"/>
      </rPr>
      <t>Headcount includes Communication and Public Affairs Reporting majors.</t>
    </r>
  </si>
  <si>
    <r>
      <t xml:space="preserve">16 </t>
    </r>
    <r>
      <rPr>
        <sz val="9"/>
        <rFont val="Arial"/>
        <family val="2"/>
      </rPr>
      <t>Headcount includes Human Services, Public Administration, Public and Nonprofit Administration, and Public Policy majors.</t>
    </r>
  </si>
  <si>
    <r>
      <t xml:space="preserve">17 </t>
    </r>
    <r>
      <rPr>
        <sz val="9"/>
        <rFont val="Arial"/>
        <family val="2"/>
      </rPr>
      <t>Headcount includes Education, Educational Leadership, Elementary Education, Middle Grades Education, and Secondary History Education  majors.</t>
    </r>
  </si>
  <si>
    <r>
      <t xml:space="preserve">18 </t>
    </r>
    <r>
      <rPr>
        <sz val="9"/>
        <rFont val="Arial"/>
        <family val="2"/>
      </rPr>
      <t xml:space="preserve">Also offers a campus-based certificate(s). </t>
    </r>
  </si>
  <si>
    <r>
      <rPr>
        <vertAlign val="superscript"/>
        <sz val="9"/>
        <rFont val="Arial"/>
        <family val="2"/>
      </rPr>
      <t>8</t>
    </r>
    <r>
      <rPr>
        <sz val="9"/>
        <rFont val="Arial"/>
        <family val="2"/>
      </rPr>
      <t xml:space="preserve"> Headcount includes Biochemistry, Biology, Chemistry, Environmental Sciences, Environmental Studies, Environmental Health, and Public Health majors.  </t>
    </r>
  </si>
  <si>
    <r>
      <t>Liberal Arts and Social Sciences</t>
    </r>
    <r>
      <rPr>
        <b/>
        <vertAlign val="superscript"/>
        <sz val="11"/>
        <rFont val="Arial"/>
        <family val="2"/>
      </rPr>
      <t>10</t>
    </r>
  </si>
  <si>
    <r>
      <t>MBA, MS, BBA, Minors</t>
    </r>
    <r>
      <rPr>
        <vertAlign val="superscript"/>
        <sz val="11"/>
        <rFont val="Arial"/>
        <family val="2"/>
      </rPr>
      <t>18</t>
    </r>
  </si>
  <si>
    <t>BA, Minors</t>
  </si>
  <si>
    <t>BA, Minor</t>
  </si>
  <si>
    <t>MATR, BS</t>
  </si>
  <si>
    <t>MA, BSW</t>
  </si>
  <si>
    <t xml:space="preserve">MA, BA, Minor   </t>
  </si>
  <si>
    <t>MA, CERT, BA, Minors</t>
  </si>
  <si>
    <t>MA, BA, Minors</t>
  </si>
  <si>
    <t>MA, BA, Minor</t>
  </si>
  <si>
    <r>
      <rPr>
        <vertAlign val="superscript"/>
        <sz val="9"/>
        <rFont val="Arial"/>
        <family val="2"/>
      </rPr>
      <t>15</t>
    </r>
    <r>
      <rPr>
        <sz val="9"/>
        <rFont val="Arial"/>
        <family val="2"/>
      </rPr>
      <t xml:space="preserve"> Headcount includes Political Science, Public Policy and Global Studies majors.  </t>
    </r>
  </si>
  <si>
    <r>
      <t xml:space="preserve">HEADCOUNT BY COLLEGE &amp; DEPARTMENT - FALL 2022 </t>
    </r>
    <r>
      <rPr>
        <b/>
        <vertAlign val="superscript"/>
        <sz val="14"/>
        <rFont val="Arial"/>
        <family val="2"/>
      </rPr>
      <t>1</t>
    </r>
  </si>
  <si>
    <r>
      <t xml:space="preserve">Full Time Faculty FTE and Student Headcount by Level </t>
    </r>
    <r>
      <rPr>
        <b/>
        <vertAlign val="superscript"/>
        <sz val="14"/>
        <rFont val="Arial"/>
        <family val="2"/>
      </rPr>
      <t>2</t>
    </r>
  </si>
  <si>
    <r>
      <t xml:space="preserve">Accountancy, Economics and Finance </t>
    </r>
    <r>
      <rPr>
        <vertAlign val="superscript"/>
        <sz val="11"/>
        <rFont val="Arial"/>
        <family val="2"/>
      </rPr>
      <t>3</t>
    </r>
  </si>
  <si>
    <r>
      <t xml:space="preserve">Management, Marketing and Operations </t>
    </r>
    <r>
      <rPr>
        <vertAlign val="superscript"/>
        <sz val="11"/>
        <rFont val="Arial"/>
        <family val="2"/>
      </rPr>
      <t>4</t>
    </r>
  </si>
  <si>
    <r>
      <t xml:space="preserve">Management Information Systems </t>
    </r>
    <r>
      <rPr>
        <vertAlign val="superscript"/>
        <sz val="11"/>
        <rFont val="Arial"/>
        <family val="2"/>
      </rPr>
      <t>5</t>
    </r>
  </si>
  <si>
    <r>
      <t xml:space="preserve">  Computer Science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</t>
    </r>
  </si>
  <si>
    <r>
      <t xml:space="preserve">  Mathematical Sciences and Philosophy </t>
    </r>
    <r>
      <rPr>
        <vertAlign val="superscript"/>
        <sz val="11"/>
        <rFont val="Arial"/>
        <family val="2"/>
      </rPr>
      <t>7</t>
    </r>
  </si>
  <si>
    <r>
      <t xml:space="preserve">  School of Health Sciences </t>
    </r>
    <r>
      <rPr>
        <vertAlign val="superscript"/>
        <sz val="11"/>
        <rFont val="Arial"/>
        <family val="2"/>
      </rPr>
      <t>9</t>
    </r>
  </si>
  <si>
    <r>
      <t xml:space="preserve">  Art, Music &amp; Theatre </t>
    </r>
    <r>
      <rPr>
        <vertAlign val="superscript"/>
        <sz val="11"/>
        <rFont val="Arial"/>
        <family val="2"/>
      </rPr>
      <t>11</t>
    </r>
  </si>
  <si>
    <r>
      <t xml:space="preserve">  Counseling and Social Work </t>
    </r>
    <r>
      <rPr>
        <vertAlign val="superscript"/>
        <sz val="11"/>
        <rFont val="Arial"/>
        <family val="2"/>
      </rPr>
      <t>12</t>
    </r>
  </si>
  <si>
    <r>
      <t xml:space="preserve">  Liberal &amp; Integrative Studies </t>
    </r>
    <r>
      <rPr>
        <vertAlign val="superscript"/>
        <sz val="11"/>
        <rFont val="Arial"/>
        <family val="2"/>
      </rPr>
      <t>13</t>
    </r>
  </si>
  <si>
    <r>
      <t xml:space="preserve">  School of Communication and Media </t>
    </r>
    <r>
      <rPr>
        <vertAlign val="superscript"/>
        <sz val="11"/>
        <rFont val="Arial"/>
        <family val="2"/>
      </rPr>
      <t>14</t>
    </r>
  </si>
  <si>
    <r>
      <t xml:space="preserve">  School of Politics and International Affairs </t>
    </r>
    <r>
      <rPr>
        <vertAlign val="superscript"/>
        <sz val="11"/>
        <rFont val="Arial"/>
        <family val="2"/>
      </rPr>
      <t>15</t>
    </r>
  </si>
  <si>
    <r>
      <t xml:space="preserve">  School of Public Management and Policy </t>
    </r>
    <r>
      <rPr>
        <vertAlign val="superscript"/>
        <sz val="11"/>
        <rFont val="Arial"/>
        <family val="2"/>
      </rPr>
      <t>16</t>
    </r>
  </si>
  <si>
    <r>
      <t xml:space="preserve">  School of Education </t>
    </r>
    <r>
      <rPr>
        <vertAlign val="superscript"/>
        <sz val="11"/>
        <rFont val="Arial"/>
        <family val="2"/>
      </rPr>
      <t>17</t>
    </r>
  </si>
  <si>
    <r>
      <t xml:space="preserve">MA, MPH, MS, CERT, BA, BS, Minors </t>
    </r>
    <r>
      <rPr>
        <vertAlign val="superscript"/>
        <sz val="11"/>
        <rFont val="Arial"/>
        <family val="2"/>
      </rPr>
      <t>18</t>
    </r>
  </si>
  <si>
    <r>
      <t xml:space="preserve">MA, MS, BA, BBA, Minors </t>
    </r>
    <r>
      <rPr>
        <vertAlign val="superscript"/>
        <sz val="11"/>
        <rFont val="Arial"/>
        <family val="2"/>
      </rPr>
      <t>18</t>
    </r>
  </si>
  <si>
    <r>
      <t xml:space="preserve">MS, BS, Minor </t>
    </r>
    <r>
      <rPr>
        <vertAlign val="superscript"/>
        <sz val="11"/>
        <rFont val="Arial"/>
        <family val="2"/>
      </rPr>
      <t>18</t>
    </r>
  </si>
  <si>
    <r>
      <t xml:space="preserve">DPA, MA, MPA, MPP, CERT, BA, Minor </t>
    </r>
    <r>
      <rPr>
        <vertAlign val="superscript"/>
        <sz val="11"/>
        <rFont val="Arial"/>
        <family val="2"/>
      </rPr>
      <t>18</t>
    </r>
  </si>
  <si>
    <r>
      <t xml:space="preserve">CAS, MA, CERT, BA, Minors </t>
    </r>
    <r>
      <rPr>
        <vertAlign val="superscript"/>
        <sz val="11"/>
        <rFont val="Arial"/>
        <family val="2"/>
      </rPr>
      <t>18</t>
    </r>
  </si>
  <si>
    <r>
      <t xml:space="preserve">  School of Integrated Sciences, Sustainability, and Public Health </t>
    </r>
    <r>
      <rPr>
        <vertAlign val="superscript"/>
        <sz val="11"/>
        <rFont val="Arial"/>
        <family val="2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</si>
</sst>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b/>
      <vertAlign val="superscript"/>
      <sz val="1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vertAlign val="superscript"/>
      <sz val="14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3" fillId="0" borderId="4" xfId="0" applyFont="1" applyBorder="1"/>
    <xf numFmtId="0" fontId="2" fillId="0" borderId="4" xfId="0" applyFont="1" applyBorder="1"/>
    <xf numFmtId="0" fontId="3" fillId="0" borderId="6" xfId="0" applyFont="1" applyBorder="1"/>
    <xf numFmtId="0" fontId="3" fillId="0" borderId="8" xfId="0" applyFont="1" applyBorder="1"/>
    <xf numFmtId="3" fontId="3" fillId="0" borderId="13" xfId="0" applyNumberFormat="1" applyFont="1" applyBorder="1" applyAlignment="1">
      <alignment horizontal="right" indent="1"/>
    </xf>
    <xf numFmtId="3" fontId="3" fillId="0" borderId="14" xfId="0" applyNumberFormat="1" applyFont="1" applyBorder="1" applyAlignment="1">
      <alignment horizontal="right" indent="1"/>
    </xf>
    <xf numFmtId="3" fontId="3" fillId="0" borderId="17" xfId="0" applyNumberFormat="1" applyFont="1" applyBorder="1" applyAlignment="1">
      <alignment horizontal="right" indent="1"/>
    </xf>
    <xf numFmtId="3" fontId="3" fillId="0" borderId="18" xfId="0" applyNumberFormat="1" applyFont="1" applyBorder="1" applyAlignment="1">
      <alignment horizontal="right" indent="1"/>
    </xf>
    <xf numFmtId="3" fontId="3" fillId="0" borderId="19" xfId="0" applyNumberFormat="1" applyFont="1" applyBorder="1" applyAlignment="1">
      <alignment horizontal="right" indent="1"/>
    </xf>
    <xf numFmtId="0" fontId="3" fillId="0" borderId="25" xfId="0" applyFont="1" applyBorder="1" applyAlignment="1">
      <alignment horizontal="left" indent="1"/>
    </xf>
    <xf numFmtId="3" fontId="3" fillId="0" borderId="11" xfId="0" quotePrefix="1" applyNumberFormat="1" applyFont="1" applyBorder="1" applyAlignment="1">
      <alignment horizontal="right" indent="1"/>
    </xf>
    <xf numFmtId="3" fontId="3" fillId="0" borderId="12" xfId="0" quotePrefix="1" applyNumberFormat="1" applyFont="1" applyBorder="1" applyAlignment="1">
      <alignment horizontal="right" indent="1"/>
    </xf>
    <xf numFmtId="3" fontId="3" fillId="0" borderId="12" xfId="0" applyNumberFormat="1" applyFont="1" applyBorder="1" applyAlignment="1">
      <alignment horizontal="right" indent="1"/>
    </xf>
    <xf numFmtId="3" fontId="3" fillId="0" borderId="11" xfId="0" applyNumberFormat="1" applyFont="1" applyBorder="1" applyAlignment="1">
      <alignment horizontal="right" indent="1"/>
    </xf>
    <xf numFmtId="3" fontId="3" fillId="0" borderId="10" xfId="0" applyNumberFormat="1" applyFont="1" applyBorder="1" applyAlignment="1">
      <alignment horizontal="right" indent="1"/>
    </xf>
    <xf numFmtId="0" fontId="3" fillId="0" borderId="26" xfId="0" applyFont="1" applyBorder="1" applyAlignment="1">
      <alignment horizontal="left" indent="1"/>
    </xf>
    <xf numFmtId="0" fontId="8" fillId="0" borderId="0" xfId="0" applyFont="1"/>
    <xf numFmtId="3" fontId="8" fillId="0" borderId="0" xfId="0" applyNumberFormat="1" applyFont="1" applyAlignment="1">
      <alignment horizontal="center"/>
    </xf>
    <xf numFmtId="3" fontId="8" fillId="0" borderId="0" xfId="0" applyNumberFormat="1" applyFont="1"/>
    <xf numFmtId="0" fontId="9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4" fontId="8" fillId="0" borderId="0" xfId="0" applyNumberFormat="1" applyFont="1"/>
    <xf numFmtId="3" fontId="3" fillId="0" borderId="10" xfId="0" quotePrefix="1" applyNumberFormat="1" applyFont="1" applyBorder="1" applyAlignment="1">
      <alignment horizontal="right" indent="1"/>
    </xf>
    <xf numFmtId="4" fontId="3" fillId="0" borderId="25" xfId="0" applyNumberFormat="1" applyFont="1" applyBorder="1" applyAlignment="1">
      <alignment horizontal="right" indent="1"/>
    </xf>
    <xf numFmtId="4" fontId="3" fillId="0" borderId="26" xfId="0" applyNumberFormat="1" applyFont="1" applyBorder="1" applyAlignment="1">
      <alignment horizontal="right" indent="1"/>
    </xf>
    <xf numFmtId="4" fontId="3" fillId="0" borderId="6" xfId="0" applyNumberFormat="1" applyFont="1" applyBorder="1" applyAlignment="1">
      <alignment horizontal="right" indent="1"/>
    </xf>
    <xf numFmtId="0" fontId="3" fillId="0" borderId="36" xfId="0" applyFont="1" applyBorder="1" applyAlignment="1">
      <alignment horizontal="left" indent="1"/>
    </xf>
    <xf numFmtId="0" fontId="3" fillId="0" borderId="6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2" fillId="0" borderId="39" xfId="0" applyFont="1" applyBorder="1"/>
    <xf numFmtId="0" fontId="3" fillId="0" borderId="40" xfId="0" applyFont="1" applyBorder="1"/>
    <xf numFmtId="3" fontId="2" fillId="0" borderId="34" xfId="0" applyNumberFormat="1" applyFont="1" applyBorder="1" applyAlignment="1">
      <alignment horizontal="center"/>
    </xf>
    <xf numFmtId="3" fontId="2" fillId="0" borderId="41" xfId="0" applyNumberFormat="1" applyFont="1" applyBorder="1" applyAlignment="1">
      <alignment horizontal="center"/>
    </xf>
    <xf numFmtId="3" fontId="2" fillId="0" borderId="38" xfId="0" applyNumberFormat="1" applyFont="1" applyBorder="1" applyAlignment="1">
      <alignment horizontal="center"/>
    </xf>
    <xf numFmtId="0" fontId="2" fillId="0" borderId="36" xfId="0" applyFont="1" applyBorder="1"/>
    <xf numFmtId="0" fontId="3" fillId="0" borderId="33" xfId="0" applyFont="1" applyBorder="1"/>
    <xf numFmtId="3" fontId="2" fillId="0" borderId="40" xfId="0" applyNumberFormat="1" applyFont="1" applyBorder="1" applyAlignment="1">
      <alignment horizontal="center" wrapText="1"/>
    </xf>
    <xf numFmtId="0" fontId="2" fillId="2" borderId="5" xfId="0" applyFont="1" applyFill="1" applyBorder="1" applyAlignment="1">
      <alignment horizontal="right"/>
    </xf>
    <xf numFmtId="3" fontId="2" fillId="2" borderId="0" xfId="0" applyNumberFormat="1" applyFont="1" applyFill="1" applyAlignment="1">
      <alignment horizontal="center" wrapText="1"/>
    </xf>
    <xf numFmtId="3" fontId="2" fillId="2" borderId="1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right" indent="1"/>
    </xf>
    <xf numFmtId="3" fontId="2" fillId="2" borderId="15" xfId="0" applyNumberFormat="1" applyFont="1" applyFill="1" applyBorder="1" applyAlignment="1">
      <alignment horizontal="right" indent="1"/>
    </xf>
    <xf numFmtId="3" fontId="2" fillId="2" borderId="16" xfId="0" applyNumberFormat="1" applyFont="1" applyFill="1" applyBorder="1" applyAlignment="1">
      <alignment horizontal="right" indent="1"/>
    </xf>
    <xf numFmtId="3" fontId="2" fillId="2" borderId="20" xfId="0" applyNumberFormat="1" applyFont="1" applyFill="1" applyBorder="1" applyAlignment="1">
      <alignment horizontal="right" indent="1"/>
    </xf>
    <xf numFmtId="4" fontId="2" fillId="2" borderId="35" xfId="0" applyNumberFormat="1" applyFont="1" applyFill="1" applyBorder="1" applyAlignment="1">
      <alignment horizontal="right" indent="1"/>
    </xf>
    <xf numFmtId="3" fontId="2" fillId="2" borderId="23" xfId="0" applyNumberFormat="1" applyFont="1" applyFill="1" applyBorder="1" applyAlignment="1">
      <alignment horizontal="right" indent="1"/>
    </xf>
    <xf numFmtId="3" fontId="2" fillId="2" borderId="24" xfId="0" applyNumberFormat="1" applyFont="1" applyFill="1" applyBorder="1" applyAlignment="1">
      <alignment horizontal="right" indent="1"/>
    </xf>
    <xf numFmtId="4" fontId="3" fillId="0" borderId="43" xfId="0" applyNumberFormat="1" applyFont="1" applyBorder="1" applyAlignment="1">
      <alignment horizontal="right" indent="1"/>
    </xf>
    <xf numFmtId="0" fontId="2" fillId="2" borderId="9" xfId="0" applyFont="1" applyFill="1" applyBorder="1" applyAlignment="1">
      <alignment horizontal="right"/>
    </xf>
    <xf numFmtId="3" fontId="11" fillId="0" borderId="17" xfId="0" applyNumberFormat="1" applyFont="1" applyBorder="1" applyAlignment="1">
      <alignment horizontal="right" indent="1"/>
    </xf>
    <xf numFmtId="3" fontId="11" fillId="0" borderId="18" xfId="0" applyNumberFormat="1" applyFont="1" applyBorder="1" applyAlignment="1">
      <alignment horizontal="right" indent="1"/>
    </xf>
    <xf numFmtId="3" fontId="11" fillId="0" borderId="13" xfId="0" applyNumberFormat="1" applyFont="1" applyBorder="1" applyAlignment="1">
      <alignment horizontal="right" indent="1"/>
    </xf>
    <xf numFmtId="3" fontId="11" fillId="0" borderId="14" xfId="0" applyNumberFormat="1" applyFont="1" applyBorder="1" applyAlignment="1">
      <alignment horizontal="right" indent="1"/>
    </xf>
    <xf numFmtId="3" fontId="11" fillId="0" borderId="10" xfId="0" applyNumberFormat="1" applyFont="1" applyBorder="1" applyAlignment="1">
      <alignment horizontal="right" indent="1"/>
    </xf>
    <xf numFmtId="3" fontId="11" fillId="0" borderId="11" xfId="0" quotePrefix="1" applyNumberFormat="1" applyFont="1" applyBorder="1" applyAlignment="1">
      <alignment horizontal="right" indent="1"/>
    </xf>
    <xf numFmtId="0" fontId="3" fillId="0" borderId="27" xfId="0" applyFont="1" applyBorder="1" applyAlignment="1">
      <alignment horizontal="left" indent="1"/>
    </xf>
    <xf numFmtId="0" fontId="3" fillId="2" borderId="7" xfId="0" applyFont="1" applyFill="1" applyBorder="1"/>
    <xf numFmtId="0" fontId="3" fillId="2" borderId="27" xfId="0" applyFont="1" applyFill="1" applyBorder="1"/>
    <xf numFmtId="0" fontId="2" fillId="0" borderId="33" xfId="0" applyFont="1" applyBorder="1"/>
    <xf numFmtId="0" fontId="2" fillId="0" borderId="46" xfId="0" applyFont="1" applyBorder="1"/>
    <xf numFmtId="0" fontId="3" fillId="0" borderId="42" xfId="0" applyFont="1" applyBorder="1" applyAlignment="1">
      <alignment horizontal="left" indent="1"/>
    </xf>
    <xf numFmtId="3" fontId="2" fillId="2" borderId="47" xfId="0" applyNumberFormat="1" applyFont="1" applyFill="1" applyBorder="1" applyAlignment="1">
      <alignment horizontal="center"/>
    </xf>
    <xf numFmtId="3" fontId="2" fillId="2" borderId="50" xfId="0" applyNumberFormat="1" applyFont="1" applyFill="1" applyBorder="1" applyAlignment="1">
      <alignment horizontal="center" wrapText="1"/>
    </xf>
    <xf numFmtId="3" fontId="2" fillId="2" borderId="21" xfId="0" applyNumberFormat="1" applyFont="1" applyFill="1" applyBorder="1" applyAlignment="1">
      <alignment horizontal="center"/>
    </xf>
    <xf numFmtId="3" fontId="2" fillId="2" borderId="22" xfId="0" applyNumberFormat="1" applyFont="1" applyFill="1" applyBorder="1" applyAlignment="1">
      <alignment horizontal="center"/>
    </xf>
    <xf numFmtId="3" fontId="2" fillId="2" borderId="37" xfId="0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 indent="1"/>
    </xf>
    <xf numFmtId="3" fontId="2" fillId="0" borderId="0" xfId="0" applyNumberFormat="1" applyFont="1" applyFill="1" applyBorder="1" applyAlignment="1">
      <alignment horizontal="right" indent="1"/>
    </xf>
    <xf numFmtId="0" fontId="3" fillId="0" borderId="7" xfId="0" applyFont="1" applyBorder="1" applyAlignment="1">
      <alignment horizontal="left" indent="1"/>
    </xf>
    <xf numFmtId="0" fontId="3" fillId="0" borderId="33" xfId="0" applyFont="1" applyBorder="1" applyAlignment="1">
      <alignment horizontal="left" indent="1"/>
    </xf>
    <xf numFmtId="3" fontId="11" fillId="0" borderId="13" xfId="0" applyNumberFormat="1" applyFont="1" applyFill="1" applyBorder="1" applyAlignment="1">
      <alignment horizontal="right" indent="1"/>
    </xf>
    <xf numFmtId="3" fontId="11" fillId="0" borderId="14" xfId="0" applyNumberFormat="1" applyFont="1" applyFill="1" applyBorder="1" applyAlignment="1">
      <alignment horizontal="right" indent="1"/>
    </xf>
    <xf numFmtId="3" fontId="3" fillId="0" borderId="14" xfId="0" applyNumberFormat="1" applyFont="1" applyFill="1" applyBorder="1" applyAlignment="1">
      <alignment horizontal="right" indent="1"/>
    </xf>
    <xf numFmtId="3" fontId="3" fillId="0" borderId="12" xfId="0" applyNumberFormat="1" applyFont="1" applyFill="1" applyBorder="1" applyAlignment="1">
      <alignment horizontal="right" indent="1"/>
    </xf>
    <xf numFmtId="3" fontId="3" fillId="0" borderId="44" xfId="0" applyNumberFormat="1" applyFont="1" applyFill="1" applyBorder="1" applyAlignment="1">
      <alignment horizontal="right" indent="1"/>
    </xf>
    <xf numFmtId="3" fontId="3" fillId="0" borderId="45" xfId="0" applyNumberFormat="1" applyFont="1" applyFill="1" applyBorder="1" applyAlignment="1">
      <alignment horizontal="right" indent="1"/>
    </xf>
    <xf numFmtId="3" fontId="2" fillId="2" borderId="51" xfId="0" applyNumberFormat="1" applyFont="1" applyFill="1" applyBorder="1" applyAlignment="1">
      <alignment horizontal="right" indent="1"/>
    </xf>
    <xf numFmtId="3" fontId="3" fillId="0" borderId="52" xfId="0" applyNumberFormat="1" applyFont="1" applyBorder="1" applyAlignment="1">
      <alignment horizontal="right" indent="1"/>
    </xf>
    <xf numFmtId="3" fontId="3" fillId="0" borderId="53" xfId="0" quotePrefix="1" applyNumberFormat="1" applyFont="1" applyBorder="1" applyAlignment="1">
      <alignment horizontal="right" indent="1"/>
    </xf>
    <xf numFmtId="3" fontId="3" fillId="0" borderId="53" xfId="0" applyNumberFormat="1" applyFont="1" applyBorder="1" applyAlignment="1">
      <alignment horizontal="right" indent="1"/>
    </xf>
    <xf numFmtId="3" fontId="3" fillId="0" borderId="0" xfId="0" applyNumberFormat="1" applyFont="1" applyBorder="1" applyAlignment="1">
      <alignment horizontal="right" indent="1"/>
    </xf>
    <xf numFmtId="3" fontId="3" fillId="0" borderId="54" xfId="0" applyNumberFormat="1" applyFont="1" applyBorder="1" applyAlignment="1">
      <alignment horizontal="right" indent="1"/>
    </xf>
    <xf numFmtId="3" fontId="2" fillId="2" borderId="55" xfId="0" applyNumberFormat="1" applyFont="1" applyFill="1" applyBorder="1" applyAlignment="1">
      <alignment horizontal="right" indent="1"/>
    </xf>
    <xf numFmtId="0" fontId="6" fillId="0" borderId="0" xfId="0" applyFont="1" applyAlignment="1">
      <alignment horizontal="right"/>
    </xf>
    <xf numFmtId="0" fontId="6" fillId="0" borderId="0" xfId="0" applyFo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3" fillId="2" borderId="48" xfId="0" applyFont="1" applyFill="1" applyBorder="1"/>
    <xf numFmtId="0" fontId="2" fillId="2" borderId="29" xfId="0" applyFont="1" applyFill="1" applyBorder="1" applyAlignment="1">
      <alignment horizontal="center"/>
    </xf>
    <xf numFmtId="0" fontId="3" fillId="2" borderId="49" xfId="0" applyFont="1" applyFill="1" applyBorder="1"/>
    <xf numFmtId="3" fontId="2" fillId="2" borderId="30" xfId="0" applyNumberFormat="1" applyFont="1" applyFill="1" applyBorder="1" applyAlignment="1">
      <alignment horizontal="center"/>
    </xf>
    <xf numFmtId="3" fontId="3" fillId="2" borderId="31" xfId="0" applyNumberFormat="1" applyFont="1" applyFill="1" applyBorder="1" applyAlignment="1">
      <alignment horizontal="center"/>
    </xf>
    <xf numFmtId="3" fontId="3" fillId="2" borderId="3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1"/>
  <sheetViews>
    <sheetView tabSelected="1" zoomScaleNormal="100" workbookViewId="0">
      <selection activeCell="A2" sqref="A2:XFD2"/>
    </sheetView>
  </sheetViews>
  <sheetFormatPr defaultRowHeight="12.75" x14ac:dyDescent="0.2"/>
  <cols>
    <col min="1" max="1" width="64.28515625" customWidth="1"/>
    <col min="2" max="2" width="42.42578125" bestFit="1" customWidth="1"/>
    <col min="3" max="3" width="12.140625" customWidth="1"/>
    <col min="4" max="4" width="9.7109375" customWidth="1"/>
    <col min="5" max="5" width="8.7109375" customWidth="1"/>
    <col min="6" max="6" width="7.28515625" customWidth="1"/>
    <col min="7" max="7" width="10.5703125" customWidth="1"/>
  </cols>
  <sheetData>
    <row r="2" spans="1:7" ht="32.25" customHeight="1" x14ac:dyDescent="0.2"/>
    <row r="5" spans="1:7" ht="21" x14ac:dyDescent="0.25">
      <c r="A5" s="96" t="s">
        <v>66</v>
      </c>
      <c r="B5" s="96"/>
      <c r="C5" s="96"/>
      <c r="D5" s="96"/>
      <c r="E5" s="96"/>
      <c r="F5" s="96"/>
      <c r="G5" s="96"/>
    </row>
    <row r="6" spans="1:7" ht="21" x14ac:dyDescent="0.25">
      <c r="A6" s="96" t="s">
        <v>67</v>
      </c>
      <c r="B6" s="96"/>
      <c r="C6" s="96"/>
      <c r="D6" s="96"/>
      <c r="E6" s="96"/>
      <c r="F6" s="96"/>
      <c r="G6" s="96"/>
    </row>
    <row r="7" spans="1:7" ht="15.75" thickBot="1" x14ac:dyDescent="0.25">
      <c r="A7" s="1"/>
      <c r="B7" s="1"/>
      <c r="C7" s="2"/>
      <c r="D7" s="3"/>
      <c r="E7" s="3"/>
      <c r="F7" s="3"/>
      <c r="G7" s="3"/>
    </row>
    <row r="8" spans="1:7" ht="15.75" thickTop="1" x14ac:dyDescent="0.25">
      <c r="A8" s="97" t="s">
        <v>16</v>
      </c>
      <c r="B8" s="99" t="s">
        <v>0</v>
      </c>
      <c r="C8" s="68" t="s">
        <v>27</v>
      </c>
      <c r="D8" s="101" t="s">
        <v>28</v>
      </c>
      <c r="E8" s="102"/>
      <c r="F8" s="102"/>
      <c r="G8" s="103"/>
    </row>
    <row r="9" spans="1:7" ht="30.75" thickBot="1" x14ac:dyDescent="0.3">
      <c r="A9" s="98"/>
      <c r="B9" s="100"/>
      <c r="C9" s="69" t="s">
        <v>1</v>
      </c>
      <c r="D9" s="44" t="s">
        <v>2</v>
      </c>
      <c r="E9" s="45" t="s">
        <v>3</v>
      </c>
      <c r="F9" s="45" t="s">
        <v>4</v>
      </c>
      <c r="G9" s="46" t="s">
        <v>5</v>
      </c>
    </row>
    <row r="10" spans="1:7" ht="15" x14ac:dyDescent="0.25">
      <c r="A10" s="63"/>
      <c r="B10" s="64"/>
      <c r="C10" s="43"/>
      <c r="D10" s="70"/>
      <c r="E10" s="71"/>
      <c r="F10" s="71"/>
      <c r="G10" s="72"/>
    </row>
    <row r="11" spans="1:7" ht="15" x14ac:dyDescent="0.25">
      <c r="A11" s="34" t="s">
        <v>35</v>
      </c>
      <c r="B11" s="35"/>
      <c r="C11" s="41"/>
      <c r="D11" s="36"/>
      <c r="E11" s="37"/>
      <c r="F11" s="37"/>
      <c r="G11" s="38"/>
    </row>
    <row r="12" spans="1:7" ht="14.25" customHeight="1" x14ac:dyDescent="0.2">
      <c r="A12" s="31" t="s">
        <v>68</v>
      </c>
      <c r="B12" s="32" t="s">
        <v>82</v>
      </c>
      <c r="C12" s="30">
        <v>12.67</v>
      </c>
      <c r="D12" s="56">
        <v>125</v>
      </c>
      <c r="E12" s="57">
        <v>63</v>
      </c>
      <c r="F12" s="14" t="s">
        <v>17</v>
      </c>
      <c r="G12" s="12">
        <f>SUM(D12:F12)</f>
        <v>188</v>
      </c>
    </row>
    <row r="13" spans="1:7" ht="14.25" customHeight="1" x14ac:dyDescent="0.2">
      <c r="A13" s="31" t="s">
        <v>69</v>
      </c>
      <c r="B13" s="32" t="s">
        <v>56</v>
      </c>
      <c r="C13" s="30">
        <v>10</v>
      </c>
      <c r="D13" s="56">
        <v>347</v>
      </c>
      <c r="E13" s="57">
        <v>284</v>
      </c>
      <c r="F13" s="14" t="s">
        <v>17</v>
      </c>
      <c r="G13" s="12">
        <f>SUM(D13:F13)</f>
        <v>631</v>
      </c>
    </row>
    <row r="14" spans="1:7" ht="14.25" customHeight="1" x14ac:dyDescent="0.2">
      <c r="A14" s="33" t="s">
        <v>70</v>
      </c>
      <c r="B14" s="19" t="s">
        <v>83</v>
      </c>
      <c r="C14" s="29">
        <v>8</v>
      </c>
      <c r="D14" s="58">
        <v>53</v>
      </c>
      <c r="E14" s="59">
        <v>247</v>
      </c>
      <c r="F14" s="14" t="s">
        <v>17</v>
      </c>
      <c r="G14" s="16">
        <f>SUM(D14:F14)</f>
        <v>300</v>
      </c>
    </row>
    <row r="15" spans="1:7" ht="15" x14ac:dyDescent="0.25">
      <c r="A15" s="40" t="s">
        <v>6</v>
      </c>
      <c r="B15" s="42" t="s">
        <v>23</v>
      </c>
      <c r="C15" s="47">
        <f>SUM(C12:C14)</f>
        <v>30.67</v>
      </c>
      <c r="D15" s="48">
        <f>SUM(D12:D14)</f>
        <v>525</v>
      </c>
      <c r="E15" s="48">
        <f>SUM(E12:E14)</f>
        <v>594</v>
      </c>
      <c r="F15" s="49" t="s">
        <v>17</v>
      </c>
      <c r="G15" s="50">
        <f>SUM(G12:G14)</f>
        <v>1119</v>
      </c>
    </row>
    <row r="16" spans="1:7" ht="15" x14ac:dyDescent="0.25">
      <c r="A16" s="39" t="s">
        <v>29</v>
      </c>
      <c r="B16" s="6"/>
      <c r="C16" s="30"/>
      <c r="D16" s="10"/>
      <c r="E16" s="11"/>
      <c r="F16" s="11"/>
      <c r="G16" s="12"/>
    </row>
    <row r="17" spans="1:7" ht="16.5" x14ac:dyDescent="0.2">
      <c r="A17" s="33" t="s">
        <v>71</v>
      </c>
      <c r="B17" s="13" t="s">
        <v>83</v>
      </c>
      <c r="C17" s="28">
        <v>15.5</v>
      </c>
      <c r="D17" s="18">
        <v>419</v>
      </c>
      <c r="E17" s="17">
        <v>456</v>
      </c>
      <c r="F17" s="14" t="s">
        <v>17</v>
      </c>
      <c r="G17" s="16">
        <f>SUM(D17:F17)</f>
        <v>875</v>
      </c>
    </row>
    <row r="18" spans="1:7" ht="16.5" x14ac:dyDescent="0.2">
      <c r="A18" s="77" t="s">
        <v>72</v>
      </c>
      <c r="B18" s="13" t="s">
        <v>57</v>
      </c>
      <c r="C18" s="28">
        <v>10</v>
      </c>
      <c r="D18" s="18">
        <v>72</v>
      </c>
      <c r="E18" s="14" t="s">
        <v>17</v>
      </c>
      <c r="F18" s="14" t="s">
        <v>17</v>
      </c>
      <c r="G18" s="16">
        <f>SUM(D18:F18)</f>
        <v>72</v>
      </c>
    </row>
    <row r="19" spans="1:7" ht="14.25" x14ac:dyDescent="0.2">
      <c r="A19" s="33" t="s">
        <v>9</v>
      </c>
      <c r="B19" s="13" t="s">
        <v>58</v>
      </c>
      <c r="C19" s="28">
        <v>7</v>
      </c>
      <c r="D19" s="18">
        <v>243</v>
      </c>
      <c r="E19" s="14" t="s">
        <v>17</v>
      </c>
      <c r="F19" s="14" t="s">
        <v>17</v>
      </c>
      <c r="G19" s="16">
        <f>SUM(D19:F19)</f>
        <v>243</v>
      </c>
    </row>
    <row r="20" spans="1:7" ht="16.5" x14ac:dyDescent="0.2">
      <c r="A20" s="78" t="s">
        <v>86</v>
      </c>
      <c r="B20" s="13" t="s">
        <v>81</v>
      </c>
      <c r="C20" s="28">
        <v>25</v>
      </c>
      <c r="D20" s="60">
        <v>200</v>
      </c>
      <c r="E20" s="61">
        <v>129</v>
      </c>
      <c r="F20" s="14" t="s">
        <v>17</v>
      </c>
      <c r="G20" s="16">
        <f>SUM(D20:F20)</f>
        <v>329</v>
      </c>
    </row>
    <row r="21" spans="1:7" ht="16.5" x14ac:dyDescent="0.2">
      <c r="A21" s="77" t="s">
        <v>73</v>
      </c>
      <c r="B21" s="62" t="s">
        <v>59</v>
      </c>
      <c r="C21" s="28">
        <v>9</v>
      </c>
      <c r="D21" s="18">
        <v>101</v>
      </c>
      <c r="E21" s="14">
        <v>6</v>
      </c>
      <c r="F21" s="14" t="s">
        <v>17</v>
      </c>
      <c r="G21" s="16">
        <f>SUM(D21:F21)</f>
        <v>107</v>
      </c>
    </row>
    <row r="22" spans="1:7" ht="15" x14ac:dyDescent="0.25">
      <c r="A22" s="4"/>
      <c r="B22" s="42" t="s">
        <v>33</v>
      </c>
      <c r="C22" s="47">
        <f>SUM(C17:C21)</f>
        <v>66.5</v>
      </c>
      <c r="D22" s="85">
        <f t="shared" ref="D22:E22" si="0">SUM(D17:D21)</f>
        <v>1035</v>
      </c>
      <c r="E22" s="49">
        <f t="shared" si="0"/>
        <v>591</v>
      </c>
      <c r="F22" s="48" t="s">
        <v>17</v>
      </c>
      <c r="G22" s="50">
        <f>SUM(G17:G21)</f>
        <v>1626</v>
      </c>
    </row>
    <row r="23" spans="1:7" ht="17.25" x14ac:dyDescent="0.25">
      <c r="A23" s="5" t="s">
        <v>55</v>
      </c>
      <c r="B23" s="6"/>
      <c r="C23" s="30"/>
      <c r="D23" s="86"/>
      <c r="E23" s="11"/>
      <c r="F23" s="10"/>
      <c r="G23" s="12"/>
    </row>
    <row r="24" spans="1:7" ht="14.25" x14ac:dyDescent="0.2">
      <c r="A24" s="33" t="s">
        <v>7</v>
      </c>
      <c r="B24" s="13" t="s">
        <v>12</v>
      </c>
      <c r="C24" s="28">
        <v>1</v>
      </c>
      <c r="D24" s="87" t="s">
        <v>17</v>
      </c>
      <c r="E24" s="14" t="s">
        <v>17</v>
      </c>
      <c r="F24" s="27" t="s">
        <v>17</v>
      </c>
      <c r="G24" s="15" t="s">
        <v>17</v>
      </c>
    </row>
    <row r="25" spans="1:7" ht="16.5" x14ac:dyDescent="0.2">
      <c r="A25" s="33" t="s">
        <v>74</v>
      </c>
      <c r="B25" s="13" t="s">
        <v>57</v>
      </c>
      <c r="C25" s="28">
        <v>11</v>
      </c>
      <c r="D25" s="87">
        <v>28</v>
      </c>
      <c r="E25" s="14" t="s">
        <v>17</v>
      </c>
      <c r="F25" s="27" t="s">
        <v>17</v>
      </c>
      <c r="G25" s="15">
        <f>D25</f>
        <v>28</v>
      </c>
    </row>
    <row r="26" spans="1:7" ht="16.5" x14ac:dyDescent="0.2">
      <c r="A26" s="33" t="s">
        <v>75</v>
      </c>
      <c r="B26" s="13" t="s">
        <v>60</v>
      </c>
      <c r="C26" s="28">
        <v>8</v>
      </c>
      <c r="D26" s="88">
        <v>53</v>
      </c>
      <c r="E26" s="17">
        <v>76</v>
      </c>
      <c r="F26" s="27" t="s">
        <v>17</v>
      </c>
      <c r="G26" s="16">
        <f t="shared" ref="G26" si="1">SUM(D26:F26)</f>
        <v>129</v>
      </c>
    </row>
    <row r="27" spans="1:7" ht="14.25" x14ac:dyDescent="0.2">
      <c r="A27" s="33" t="s">
        <v>19</v>
      </c>
      <c r="B27" s="13" t="s">
        <v>58</v>
      </c>
      <c r="C27" s="28">
        <v>4</v>
      </c>
      <c r="D27" s="89">
        <v>89</v>
      </c>
      <c r="E27" s="14" t="s">
        <v>17</v>
      </c>
      <c r="F27" s="27" t="s">
        <v>17</v>
      </c>
      <c r="G27" s="16">
        <f>SUM(D27:F27)</f>
        <v>89</v>
      </c>
    </row>
    <row r="28" spans="1:7" ht="14.25" x14ac:dyDescent="0.2">
      <c r="A28" s="33" t="s">
        <v>18</v>
      </c>
      <c r="B28" s="13" t="s">
        <v>62</v>
      </c>
      <c r="C28" s="28">
        <v>9</v>
      </c>
      <c r="D28" s="88">
        <v>64</v>
      </c>
      <c r="E28" s="17">
        <v>2</v>
      </c>
      <c r="F28" s="27" t="s">
        <v>17</v>
      </c>
      <c r="G28" s="16">
        <f t="shared" ref="G28:G29" si="2">SUM(D28:F28)</f>
        <v>66</v>
      </c>
    </row>
    <row r="29" spans="1:7" ht="14.25" x14ac:dyDescent="0.2">
      <c r="A29" s="33" t="s">
        <v>8</v>
      </c>
      <c r="B29" s="13" t="s">
        <v>61</v>
      </c>
      <c r="C29" s="28">
        <v>11</v>
      </c>
      <c r="D29" s="88">
        <v>70</v>
      </c>
      <c r="E29" s="17">
        <v>18</v>
      </c>
      <c r="F29" s="27" t="s">
        <v>17</v>
      </c>
      <c r="G29" s="16">
        <f t="shared" si="2"/>
        <v>88</v>
      </c>
    </row>
    <row r="30" spans="1:7" ht="16.5" x14ac:dyDescent="0.2">
      <c r="A30" s="33" t="s">
        <v>76</v>
      </c>
      <c r="B30" s="13" t="s">
        <v>63</v>
      </c>
      <c r="C30" s="28">
        <v>0</v>
      </c>
      <c r="D30" s="88">
        <v>33</v>
      </c>
      <c r="E30" s="17">
        <v>2</v>
      </c>
      <c r="F30" s="27" t="s">
        <v>17</v>
      </c>
      <c r="G30" s="16">
        <f>SUM(D30:F30)</f>
        <v>35</v>
      </c>
    </row>
    <row r="31" spans="1:7" ht="14.25" x14ac:dyDescent="0.2">
      <c r="A31" s="33" t="s">
        <v>10</v>
      </c>
      <c r="B31" s="13" t="s">
        <v>57</v>
      </c>
      <c r="C31" s="28">
        <v>5</v>
      </c>
      <c r="D31" s="88">
        <v>15</v>
      </c>
      <c r="E31" s="14" t="s">
        <v>17</v>
      </c>
      <c r="F31" s="27" t="s">
        <v>17</v>
      </c>
      <c r="G31" s="16">
        <f>SUM(D31:F31)</f>
        <v>15</v>
      </c>
    </row>
    <row r="32" spans="1:7" ht="16.5" x14ac:dyDescent="0.2">
      <c r="A32" s="33" t="s">
        <v>14</v>
      </c>
      <c r="B32" s="13" t="s">
        <v>43</v>
      </c>
      <c r="C32" s="28">
        <v>1</v>
      </c>
      <c r="D32" s="87" t="s">
        <v>17</v>
      </c>
      <c r="E32" s="14" t="s">
        <v>17</v>
      </c>
      <c r="F32" s="27" t="s">
        <v>17</v>
      </c>
      <c r="G32" s="15" t="s">
        <v>17</v>
      </c>
    </row>
    <row r="33" spans="1:7" ht="15" x14ac:dyDescent="0.25">
      <c r="A33" s="4"/>
      <c r="B33" s="42" t="s">
        <v>32</v>
      </c>
      <c r="C33" s="47">
        <f>SUM(C24:C32)</f>
        <v>50</v>
      </c>
      <c r="D33" s="85">
        <f>SUM(D24:D32)</f>
        <v>352</v>
      </c>
      <c r="E33" s="49">
        <f>SUM(E24:E32)</f>
        <v>98</v>
      </c>
      <c r="F33" s="49" t="s">
        <v>17</v>
      </c>
      <c r="G33" s="91">
        <f>SUM(G24:G32)</f>
        <v>450</v>
      </c>
    </row>
    <row r="34" spans="1:7" ht="15" x14ac:dyDescent="0.25">
      <c r="A34" s="5" t="s">
        <v>30</v>
      </c>
      <c r="B34" s="6"/>
      <c r="C34" s="30"/>
      <c r="D34" s="90"/>
      <c r="E34" s="11"/>
      <c r="F34" s="10"/>
      <c r="G34" s="12"/>
    </row>
    <row r="35" spans="1:7" ht="14.25" customHeight="1" x14ac:dyDescent="0.2">
      <c r="A35" s="33" t="s">
        <v>11</v>
      </c>
      <c r="B35" s="13" t="s">
        <v>64</v>
      </c>
      <c r="C35" s="28">
        <v>4</v>
      </c>
      <c r="D35" s="88">
        <v>37</v>
      </c>
      <c r="E35" s="17">
        <v>53</v>
      </c>
      <c r="F35" s="27" t="s">
        <v>17</v>
      </c>
      <c r="G35" s="16">
        <f>SUM(D35:F35)</f>
        <v>90</v>
      </c>
    </row>
    <row r="36" spans="1:7" ht="14.25" customHeight="1" x14ac:dyDescent="0.2">
      <c r="A36" s="33" t="s">
        <v>77</v>
      </c>
      <c r="B36" s="13" t="s">
        <v>64</v>
      </c>
      <c r="C36" s="28">
        <v>10</v>
      </c>
      <c r="D36" s="88">
        <v>88</v>
      </c>
      <c r="E36" s="17">
        <v>16</v>
      </c>
      <c r="F36" s="27" t="s">
        <v>17</v>
      </c>
      <c r="G36" s="16">
        <f>SUM(D36:F36)</f>
        <v>104</v>
      </c>
    </row>
    <row r="37" spans="1:7" ht="16.5" x14ac:dyDescent="0.2">
      <c r="A37" s="33" t="s">
        <v>78</v>
      </c>
      <c r="B37" s="13" t="s">
        <v>63</v>
      </c>
      <c r="C37" s="28">
        <v>8.67</v>
      </c>
      <c r="D37" s="18">
        <v>88</v>
      </c>
      <c r="E37" s="17">
        <v>80</v>
      </c>
      <c r="F37" s="14" t="s">
        <v>17</v>
      </c>
      <c r="G37" s="16">
        <f>SUM(D37:F37)</f>
        <v>168</v>
      </c>
    </row>
    <row r="38" spans="1:7" ht="16.5" x14ac:dyDescent="0.2">
      <c r="A38" s="33" t="s">
        <v>79</v>
      </c>
      <c r="B38" s="13" t="s">
        <v>84</v>
      </c>
      <c r="C38" s="28">
        <v>12.84</v>
      </c>
      <c r="D38" s="27">
        <v>22</v>
      </c>
      <c r="E38" s="17">
        <v>157</v>
      </c>
      <c r="F38" s="17">
        <v>50</v>
      </c>
      <c r="G38" s="16">
        <f>SUM(D38:F38)</f>
        <v>229</v>
      </c>
    </row>
    <row r="39" spans="1:7" ht="16.5" x14ac:dyDescent="0.2">
      <c r="A39" s="33" t="s">
        <v>80</v>
      </c>
      <c r="B39" s="13" t="s">
        <v>85</v>
      </c>
      <c r="C39" s="28">
        <v>10</v>
      </c>
      <c r="D39" s="79">
        <v>71</v>
      </c>
      <c r="E39" s="80">
        <v>71</v>
      </c>
      <c r="F39" s="81" t="s">
        <v>17</v>
      </c>
      <c r="G39" s="82">
        <f>SUM(D39:F39)</f>
        <v>142</v>
      </c>
    </row>
    <row r="40" spans="1:7" ht="15" x14ac:dyDescent="0.25">
      <c r="A40" s="33"/>
      <c r="B40" s="42" t="s">
        <v>31</v>
      </c>
      <c r="C40" s="47">
        <f>SUM(C35:C39)</f>
        <v>45.510000000000005</v>
      </c>
      <c r="D40" s="48">
        <f>SUM(D35:D39)</f>
        <v>306</v>
      </c>
      <c r="E40" s="49">
        <f>SUM(E35:E39)</f>
        <v>377</v>
      </c>
      <c r="F40" s="49">
        <f>F38</f>
        <v>50</v>
      </c>
      <c r="G40" s="50">
        <f>SUM(G35:G39)</f>
        <v>733</v>
      </c>
    </row>
    <row r="41" spans="1:7" ht="15" x14ac:dyDescent="0.25">
      <c r="A41" s="5" t="s">
        <v>24</v>
      </c>
      <c r="B41" s="13" t="s">
        <v>15</v>
      </c>
      <c r="C41" s="28">
        <v>3</v>
      </c>
      <c r="D41" s="8" t="s">
        <v>17</v>
      </c>
      <c r="E41" s="9" t="s">
        <v>17</v>
      </c>
      <c r="F41" s="9" t="s">
        <v>17</v>
      </c>
      <c r="G41" s="15" t="s">
        <v>17</v>
      </c>
    </row>
    <row r="42" spans="1:7" ht="15" x14ac:dyDescent="0.25">
      <c r="A42" s="65" t="s">
        <v>36</v>
      </c>
      <c r="B42" s="13" t="s">
        <v>20</v>
      </c>
      <c r="C42" s="28">
        <v>1.82</v>
      </c>
      <c r="D42" s="27" t="s">
        <v>17</v>
      </c>
      <c r="E42" s="14" t="s">
        <v>17</v>
      </c>
      <c r="F42" s="14" t="s">
        <v>17</v>
      </c>
      <c r="G42" s="15" t="s">
        <v>17</v>
      </c>
    </row>
    <row r="43" spans="1:7" ht="15" x14ac:dyDescent="0.25">
      <c r="A43" s="5" t="s">
        <v>25</v>
      </c>
      <c r="B43" s="13" t="s">
        <v>13</v>
      </c>
      <c r="C43" s="28">
        <v>4</v>
      </c>
      <c r="D43" s="27" t="s">
        <v>17</v>
      </c>
      <c r="E43" s="14" t="s">
        <v>17</v>
      </c>
      <c r="F43" s="14" t="s">
        <v>17</v>
      </c>
      <c r="G43" s="15" t="s">
        <v>17</v>
      </c>
    </row>
    <row r="44" spans="1:7" ht="15" x14ac:dyDescent="0.25">
      <c r="A44" s="66" t="s">
        <v>37</v>
      </c>
      <c r="B44" s="67" t="s">
        <v>38</v>
      </c>
      <c r="C44" s="54">
        <v>0</v>
      </c>
      <c r="D44" s="83">
        <v>175</v>
      </c>
      <c r="E44" s="84">
        <v>95</v>
      </c>
      <c r="F44" s="81">
        <v>0</v>
      </c>
      <c r="G44" s="82">
        <f>SUM(D44:F44)</f>
        <v>270</v>
      </c>
    </row>
    <row r="45" spans="1:7" ht="15.75" thickBot="1" x14ac:dyDescent="0.3">
      <c r="A45" s="7"/>
      <c r="B45" s="55" t="s">
        <v>26</v>
      </c>
      <c r="C45" s="51">
        <f>(C15+C22+C33+C40+C41+C42+C43+C44)</f>
        <v>201.5</v>
      </c>
      <c r="D45" s="52">
        <f>(D15+D22+D33+D40+D44)</f>
        <v>2393</v>
      </c>
      <c r="E45" s="52">
        <f t="shared" ref="E45" si="3">(E15+E22+E33+E40+E44)</f>
        <v>1755</v>
      </c>
      <c r="F45" s="52">
        <f>(F40+F44)</f>
        <v>50</v>
      </c>
      <c r="G45" s="53">
        <f>(G15+G22+G33+G40+G44)</f>
        <v>4198</v>
      </c>
    </row>
    <row r="46" spans="1:7" ht="8.25" customHeight="1" thickTop="1" x14ac:dyDescent="0.25">
      <c r="A46" s="73"/>
      <c r="B46" s="74"/>
      <c r="C46" s="75"/>
      <c r="D46" s="76"/>
      <c r="E46" s="76"/>
      <c r="F46" s="76"/>
      <c r="G46" s="76"/>
    </row>
    <row r="47" spans="1:7" ht="13.5" x14ac:dyDescent="0.2">
      <c r="A47" s="20" t="s">
        <v>34</v>
      </c>
      <c r="B47" s="20"/>
      <c r="C47" s="21"/>
      <c r="D47" s="22"/>
      <c r="E47" s="22"/>
      <c r="F47" s="22"/>
      <c r="G47" s="22"/>
    </row>
    <row r="48" spans="1:7" ht="13.5" x14ac:dyDescent="0.2">
      <c r="A48" s="20" t="s">
        <v>21</v>
      </c>
      <c r="B48" s="20"/>
      <c r="C48" s="21"/>
      <c r="D48" s="22"/>
      <c r="E48" s="22"/>
      <c r="F48" s="22"/>
      <c r="G48" s="22"/>
    </row>
    <row r="49" spans="1:7" ht="13.5" x14ac:dyDescent="0.2">
      <c r="A49" s="23" t="s">
        <v>39</v>
      </c>
      <c r="B49" s="20"/>
      <c r="C49" s="21"/>
      <c r="D49" s="22"/>
      <c r="E49" s="22"/>
      <c r="F49" s="22"/>
      <c r="G49" s="22"/>
    </row>
    <row r="50" spans="1:7" ht="13.5" x14ac:dyDescent="0.2">
      <c r="A50" s="23" t="s">
        <v>40</v>
      </c>
      <c r="B50" s="20"/>
      <c r="C50" s="21"/>
      <c r="D50" s="22"/>
      <c r="E50" s="22"/>
      <c r="F50" s="22"/>
      <c r="G50" s="22"/>
    </row>
    <row r="51" spans="1:7" ht="13.5" x14ac:dyDescent="0.2">
      <c r="A51" s="23" t="s">
        <v>44</v>
      </c>
      <c r="B51" s="20"/>
      <c r="C51" s="21"/>
      <c r="D51" s="22"/>
      <c r="E51" s="22"/>
      <c r="F51" s="22"/>
      <c r="G51" s="22"/>
    </row>
    <row r="52" spans="1:7" ht="13.5" x14ac:dyDescent="0.2">
      <c r="A52" s="23" t="s">
        <v>41</v>
      </c>
      <c r="B52" s="20"/>
      <c r="C52" s="21"/>
      <c r="D52" s="22"/>
      <c r="E52" s="22"/>
      <c r="F52" s="22"/>
      <c r="G52" s="22"/>
    </row>
    <row r="53" spans="1:7" ht="13.5" x14ac:dyDescent="0.2">
      <c r="A53" s="23" t="s">
        <v>42</v>
      </c>
      <c r="B53" s="20"/>
      <c r="C53" s="21"/>
      <c r="D53" s="22"/>
      <c r="E53" s="22"/>
      <c r="F53" s="22"/>
      <c r="G53" s="22"/>
    </row>
    <row r="54" spans="1:7" ht="13.5" x14ac:dyDescent="0.2">
      <c r="A54" s="20" t="s">
        <v>54</v>
      </c>
      <c r="B54" s="20"/>
      <c r="C54" s="21"/>
      <c r="D54" s="22"/>
      <c r="E54" s="22"/>
      <c r="F54" s="22"/>
      <c r="G54" s="22"/>
    </row>
    <row r="55" spans="1:7" ht="13.5" x14ac:dyDescent="0.2">
      <c r="A55" s="23" t="s">
        <v>45</v>
      </c>
      <c r="B55" s="20"/>
      <c r="C55" s="21"/>
      <c r="D55" s="22"/>
      <c r="E55" s="22"/>
      <c r="F55" s="22"/>
      <c r="G55" s="22"/>
    </row>
    <row r="56" spans="1:7" ht="13.5" x14ac:dyDescent="0.2">
      <c r="A56" s="23" t="s">
        <v>46</v>
      </c>
      <c r="B56" s="20"/>
      <c r="C56" s="21"/>
      <c r="D56" s="22"/>
      <c r="E56" s="22"/>
      <c r="F56" s="22"/>
      <c r="G56" s="22"/>
    </row>
    <row r="57" spans="1:7" ht="13.5" x14ac:dyDescent="0.2">
      <c r="A57" s="23" t="s">
        <v>47</v>
      </c>
      <c r="B57" s="20"/>
      <c r="C57" s="21"/>
      <c r="D57" s="22"/>
      <c r="E57" s="22"/>
      <c r="F57" s="22"/>
      <c r="G57" s="22"/>
    </row>
    <row r="58" spans="1:7" ht="13.5" x14ac:dyDescent="0.2">
      <c r="A58" s="23" t="s">
        <v>48</v>
      </c>
      <c r="B58" s="20"/>
      <c r="C58" s="21"/>
      <c r="D58" s="22"/>
      <c r="E58" s="22"/>
      <c r="F58" s="22"/>
      <c r="G58" s="22"/>
    </row>
    <row r="59" spans="1:7" ht="13.5" x14ac:dyDescent="0.2">
      <c r="A59" s="23" t="s">
        <v>49</v>
      </c>
      <c r="B59" s="20"/>
      <c r="C59" s="21"/>
      <c r="D59" s="22"/>
      <c r="E59" s="22"/>
      <c r="F59" s="22"/>
      <c r="G59" s="22"/>
    </row>
    <row r="60" spans="1:7" ht="13.5" x14ac:dyDescent="0.2">
      <c r="A60" s="23" t="s">
        <v>50</v>
      </c>
      <c r="B60" s="20"/>
      <c r="C60" s="20"/>
      <c r="D60" s="24"/>
      <c r="E60" s="25"/>
      <c r="F60" s="20"/>
      <c r="G60" s="20"/>
    </row>
    <row r="61" spans="1:7" ht="13.5" x14ac:dyDescent="0.2">
      <c r="A61" s="20" t="s">
        <v>65</v>
      </c>
      <c r="B61" s="20"/>
      <c r="C61" s="20"/>
      <c r="D61" s="24"/>
      <c r="E61" s="25"/>
      <c r="F61" s="20"/>
      <c r="G61" s="20"/>
    </row>
    <row r="62" spans="1:7" ht="13.5" x14ac:dyDescent="0.2">
      <c r="A62" s="23" t="s">
        <v>51</v>
      </c>
      <c r="B62" s="20"/>
      <c r="C62" s="20"/>
      <c r="D62" s="24"/>
      <c r="E62" s="25"/>
      <c r="F62" s="20"/>
      <c r="G62" s="20"/>
    </row>
    <row r="63" spans="1:7" ht="13.5" x14ac:dyDescent="0.2">
      <c r="A63" s="23" t="s">
        <v>52</v>
      </c>
      <c r="B63" s="20"/>
      <c r="C63" s="20"/>
      <c r="D63" s="24"/>
      <c r="E63" s="25"/>
      <c r="F63" s="20"/>
      <c r="G63" s="20"/>
    </row>
    <row r="64" spans="1:7" ht="13.5" x14ac:dyDescent="0.2">
      <c r="A64" s="23" t="s">
        <v>53</v>
      </c>
      <c r="B64" s="20"/>
      <c r="C64" s="20"/>
      <c r="D64" s="24"/>
      <c r="E64" s="25"/>
      <c r="F64" s="20"/>
      <c r="G64" s="20"/>
    </row>
    <row r="65" spans="1:7" x14ac:dyDescent="0.2">
      <c r="B65" s="20"/>
      <c r="C65" s="26"/>
      <c r="D65" s="92"/>
      <c r="E65" s="93"/>
      <c r="F65" s="93"/>
      <c r="G65" s="93"/>
    </row>
    <row r="66" spans="1:7" ht="25.5" customHeight="1" x14ac:dyDescent="0.2">
      <c r="A66" s="94" t="s">
        <v>22</v>
      </c>
      <c r="B66" s="95"/>
      <c r="C66" s="95"/>
      <c r="D66" s="95"/>
      <c r="E66" s="95"/>
      <c r="F66" s="95"/>
      <c r="G66" s="95"/>
    </row>
    <row r="67" spans="1:7" x14ac:dyDescent="0.2">
      <c r="B67" s="20"/>
      <c r="C67" s="20"/>
      <c r="D67" s="20"/>
      <c r="E67" s="20"/>
      <c r="F67" s="20"/>
      <c r="G67" s="20"/>
    </row>
    <row r="68" spans="1:7" x14ac:dyDescent="0.2">
      <c r="B68" s="20"/>
      <c r="C68" s="20"/>
      <c r="D68" s="20"/>
      <c r="E68" s="20"/>
      <c r="F68" s="20"/>
      <c r="G68" s="20"/>
    </row>
    <row r="69" spans="1:7" x14ac:dyDescent="0.2">
      <c r="B69" s="20"/>
      <c r="C69" s="20"/>
      <c r="D69" s="20"/>
      <c r="E69" s="20"/>
      <c r="F69" s="20"/>
      <c r="G69" s="20"/>
    </row>
    <row r="70" spans="1:7" x14ac:dyDescent="0.2">
      <c r="B70" s="20"/>
      <c r="C70" s="20"/>
      <c r="D70" s="20"/>
      <c r="E70" s="20"/>
      <c r="F70" s="20"/>
      <c r="G70" s="20"/>
    </row>
    <row r="71" spans="1:7" x14ac:dyDescent="0.2">
      <c r="B71" s="20"/>
      <c r="C71" s="20"/>
      <c r="D71" s="20"/>
      <c r="E71" s="20"/>
      <c r="F71" s="20"/>
      <c r="G71" s="20"/>
    </row>
  </sheetData>
  <mergeCells count="7">
    <mergeCell ref="D65:G65"/>
    <mergeCell ref="A66:G66"/>
    <mergeCell ref="A5:G5"/>
    <mergeCell ref="A6:G6"/>
    <mergeCell ref="A8:A9"/>
    <mergeCell ref="B8:B9"/>
    <mergeCell ref="D8:G8"/>
  </mergeCells>
  <pageMargins left="0.25" right="0.2" top="0.25" bottom="0" header="0.3" footer="0.3"/>
  <pageSetup scale="67" orientation="portrait" r:id="rId1"/>
  <colBreaks count="1" manualBreakCount="1">
    <brk id="7" max="1048575" man="1"/>
  </colBreaks>
  <ignoredErrors>
    <ignoredError sqref="G44 G38" formulaRange="1"/>
    <ignoredError sqref="F40:F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</vt:lpstr>
      <vt:lpstr>Table!Print_Area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LGRAN1</dc:creator>
  <cp:lastModifiedBy>Dorman, Laura Gransky</cp:lastModifiedBy>
  <cp:lastPrinted>2022-11-04T20:14:29Z</cp:lastPrinted>
  <dcterms:created xsi:type="dcterms:W3CDTF">2005-11-02T20:25:55Z</dcterms:created>
  <dcterms:modified xsi:type="dcterms:W3CDTF">2022-11-04T20:14:39Z</dcterms:modified>
</cp:coreProperties>
</file>