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xr:revisionPtr revIDLastSave="0" documentId="13_ncr:1_{E7503693-4735-4F6E-95F1-6A8A0191C3C7}" xr6:coauthVersionLast="36" xr6:coauthVersionMax="36" xr10:uidLastSave="{00000000-0000-0000-0000-000000000000}"/>
  <bookViews>
    <workbookView xWindow="0" yWindow="2220" windowWidth="15360" windowHeight="8130" xr2:uid="{00000000-000D-0000-FFFF-FFFF00000000}"/>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91029"/>
</workbook>
</file>

<file path=xl/calcChain.xml><?xml version="1.0" encoding="utf-8"?>
<calcChain xmlns="http://schemas.openxmlformats.org/spreadsheetml/2006/main">
  <c r="D39" i="12" l="1"/>
  <c r="B56" i="10" l="1"/>
  <c r="D33" i="8"/>
  <c r="D56" i="6" l="1"/>
  <c r="D54" i="12" l="1"/>
  <c r="Q54" i="12"/>
  <c r="R53" i="12" s="1"/>
  <c r="O54" i="12"/>
  <c r="P52" i="12" s="1"/>
  <c r="M54" i="12"/>
  <c r="N53" i="12" s="1"/>
  <c r="S53" i="12"/>
  <c r="S52" i="12"/>
  <c r="R52" i="12"/>
  <c r="R54" i="12" s="1"/>
  <c r="Q48" i="12"/>
  <c r="R47" i="12" s="1"/>
  <c r="O48" i="12"/>
  <c r="P46" i="12" s="1"/>
  <c r="M48" i="12"/>
  <c r="N47" i="12" s="1"/>
  <c r="S47" i="12"/>
  <c r="S46" i="12"/>
  <c r="Q44" i="12"/>
  <c r="R43" i="12" s="1"/>
  <c r="O44" i="12"/>
  <c r="P42" i="12" s="1"/>
  <c r="M44" i="12"/>
  <c r="N43" i="12" s="1"/>
  <c r="S43" i="12"/>
  <c r="S42" i="12"/>
  <c r="Q40" i="12"/>
  <c r="R39" i="12" s="1"/>
  <c r="O40" i="12"/>
  <c r="P38" i="12" s="1"/>
  <c r="M40" i="12"/>
  <c r="N39" i="12" s="1"/>
  <c r="S39" i="12"/>
  <c r="S38" i="12"/>
  <c r="S37" i="12"/>
  <c r="Q32" i="12"/>
  <c r="R25" i="12" s="1"/>
  <c r="O32" i="12"/>
  <c r="P28" i="12" s="1"/>
  <c r="M32" i="12"/>
  <c r="S31" i="12"/>
  <c r="R31" i="12"/>
  <c r="P31" i="12"/>
  <c r="S30" i="12"/>
  <c r="S29" i="12"/>
  <c r="R29" i="12"/>
  <c r="P29" i="12"/>
  <c r="S28" i="12"/>
  <c r="S27" i="12"/>
  <c r="R27" i="12"/>
  <c r="S26" i="12"/>
  <c r="P26" i="12"/>
  <c r="S25" i="12"/>
  <c r="S24" i="12"/>
  <c r="P24" i="12"/>
  <c r="S23" i="12"/>
  <c r="S22" i="12"/>
  <c r="Q20" i="12"/>
  <c r="R18" i="12" s="1"/>
  <c r="O20" i="12"/>
  <c r="P19" i="12" s="1"/>
  <c r="M20" i="12"/>
  <c r="N11" i="12" s="1"/>
  <c r="S19" i="12"/>
  <c r="R19" i="12"/>
  <c r="S18" i="12"/>
  <c r="S17" i="12"/>
  <c r="S16" i="12"/>
  <c r="S15" i="12"/>
  <c r="S14" i="12"/>
  <c r="S13" i="12"/>
  <c r="R13" i="12"/>
  <c r="S12" i="12"/>
  <c r="N12" i="12"/>
  <c r="S11" i="12"/>
  <c r="Q9" i="12"/>
  <c r="R8" i="12" s="1"/>
  <c r="O9" i="12"/>
  <c r="P7" i="12" s="1"/>
  <c r="M9" i="12"/>
  <c r="N8" i="12" s="1"/>
  <c r="S8" i="12"/>
  <c r="S7" i="12"/>
  <c r="S20" i="12" l="1"/>
  <c r="P16" i="12"/>
  <c r="R14" i="12"/>
  <c r="P43" i="12"/>
  <c r="P44" i="12" s="1"/>
  <c r="P23" i="12"/>
  <c r="R46" i="12"/>
  <c r="R48" i="12" s="1"/>
  <c r="P37" i="12"/>
  <c r="P39" i="12"/>
  <c r="P40" i="12" s="1"/>
  <c r="P12" i="12"/>
  <c r="R15" i="12"/>
  <c r="R17" i="12"/>
  <c r="R24" i="12"/>
  <c r="R26" i="12"/>
  <c r="R42" i="12"/>
  <c r="R44" i="12" s="1"/>
  <c r="P53" i="12"/>
  <c r="P54" i="12" s="1"/>
  <c r="R11" i="12"/>
  <c r="R12" i="12"/>
  <c r="P14" i="12"/>
  <c r="R38" i="12"/>
  <c r="P47" i="12"/>
  <c r="P48" i="12" s="1"/>
  <c r="P8" i="12"/>
  <c r="P9" i="12" s="1"/>
  <c r="R16" i="12"/>
  <c r="R23" i="12"/>
  <c r="R28" i="12"/>
  <c r="N14" i="12"/>
  <c r="P27" i="12"/>
  <c r="S32" i="12"/>
  <c r="T25" i="12" s="1"/>
  <c r="N38" i="12"/>
  <c r="N42" i="12"/>
  <c r="N44" i="12" s="1"/>
  <c r="N46" i="12"/>
  <c r="N48" i="12" s="1"/>
  <c r="N52" i="12"/>
  <c r="N54" i="12" s="1"/>
  <c r="N16" i="12"/>
  <c r="N18" i="12"/>
  <c r="N7" i="12"/>
  <c r="N9" i="12" s="1"/>
  <c r="N13" i="12"/>
  <c r="N15" i="12"/>
  <c r="N17" i="12"/>
  <c r="N19" i="12"/>
  <c r="R22" i="12"/>
  <c r="P25" i="12"/>
  <c r="R30" i="12"/>
  <c r="P18" i="12"/>
  <c r="P22" i="12"/>
  <c r="P30" i="12"/>
  <c r="R7" i="12"/>
  <c r="R9" i="12" s="1"/>
  <c r="P11" i="12"/>
  <c r="P13" i="12"/>
  <c r="P15" i="12"/>
  <c r="P17" i="12"/>
  <c r="T12" i="12"/>
  <c r="T14" i="12"/>
  <c r="T16" i="12"/>
  <c r="T18" i="12"/>
  <c r="T31" i="12"/>
  <c r="T23" i="12"/>
  <c r="T19" i="12"/>
  <c r="T17" i="12"/>
  <c r="T15" i="12"/>
  <c r="T13" i="12"/>
  <c r="T11" i="12"/>
  <c r="T28" i="12"/>
  <c r="S40" i="12"/>
  <c r="T38" i="12" s="1"/>
  <c r="S48" i="12"/>
  <c r="T46" i="12" s="1"/>
  <c r="S54" i="12"/>
  <c r="T52" i="12" s="1"/>
  <c r="S9" i="12"/>
  <c r="T7" i="12" s="1"/>
  <c r="S44" i="12"/>
  <c r="T42" i="12" s="1"/>
  <c r="N37" i="12"/>
  <c r="R37" i="12"/>
  <c r="R40" i="12" l="1"/>
  <c r="T26" i="12"/>
  <c r="T27" i="12"/>
  <c r="N40" i="12"/>
  <c r="T24" i="12"/>
  <c r="T29" i="12"/>
  <c r="R20" i="12"/>
  <c r="P20" i="12"/>
  <c r="R32" i="12"/>
  <c r="N20" i="12"/>
  <c r="T30" i="12"/>
  <c r="T22" i="12"/>
  <c r="T32" i="12" s="1"/>
  <c r="T39" i="12"/>
  <c r="P32" i="12"/>
  <c r="T20" i="12"/>
  <c r="T37" i="12"/>
  <c r="T47" i="12"/>
  <c r="T48" i="12" s="1"/>
  <c r="T8" i="12"/>
  <c r="T9" i="12" s="1"/>
  <c r="T53" i="12"/>
  <c r="T54" i="12" s="1"/>
  <c r="T43" i="12"/>
  <c r="T44" i="12" s="1"/>
  <c r="T40" i="12" l="1"/>
  <c r="F55" i="12"/>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l="1"/>
  <c r="D55" i="12"/>
  <c r="D49" i="12"/>
  <c r="D48" i="12"/>
  <c r="D45" i="12"/>
  <c r="D44" i="12"/>
  <c r="D41" i="12"/>
  <c r="D40"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B9" i="12"/>
  <c r="N31" i="12" l="1"/>
  <c r="N30" i="12"/>
  <c r="N29" i="12"/>
  <c r="N28" i="12"/>
  <c r="N27" i="12"/>
  <c r="N26" i="12"/>
  <c r="N25" i="12"/>
  <c r="N24" i="12"/>
  <c r="N23" i="12"/>
  <c r="N22" i="12"/>
  <c r="F56" i="12"/>
  <c r="G54" i="12" s="1"/>
  <c r="D56" i="12"/>
  <c r="E54" i="12" s="1"/>
  <c r="B56" i="12"/>
  <c r="C55" i="12" s="1"/>
  <c r="H55" i="12"/>
  <c r="H54" i="12"/>
  <c r="F50" i="12"/>
  <c r="G49" i="12" s="1"/>
  <c r="D50" i="12"/>
  <c r="E49" i="12" s="1"/>
  <c r="B50" i="12"/>
  <c r="C49" i="12" s="1"/>
  <c r="H49" i="12"/>
  <c r="H48" i="12"/>
  <c r="F46" i="12"/>
  <c r="G45" i="12" s="1"/>
  <c r="D46" i="12"/>
  <c r="E45" i="12" s="1"/>
  <c r="B46" i="12"/>
  <c r="C44" i="12" s="1"/>
  <c r="H45" i="12"/>
  <c r="H44" i="12"/>
  <c r="F42" i="12"/>
  <c r="G41" i="12" s="1"/>
  <c r="D42" i="12"/>
  <c r="E39" i="12" s="1"/>
  <c r="B42" i="12"/>
  <c r="C39"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9" i="12" s="1"/>
  <c r="H10" i="12"/>
  <c r="F56" i="11"/>
  <c r="G55" i="11" s="1"/>
  <c r="D56" i="11"/>
  <c r="E55" i="11" s="1"/>
  <c r="B56" i="11"/>
  <c r="C55" i="11" s="1"/>
  <c r="H55" i="11"/>
  <c r="H54" i="11"/>
  <c r="F50" i="11"/>
  <c r="G48" i="11" s="1"/>
  <c r="D50" i="11"/>
  <c r="E49" i="11" s="1"/>
  <c r="B50" i="11"/>
  <c r="C49" i="11" s="1"/>
  <c r="H49" i="11"/>
  <c r="H48" i="11"/>
  <c r="F46" i="11"/>
  <c r="G44" i="11" s="1"/>
  <c r="D46" i="11"/>
  <c r="E45" i="11" s="1"/>
  <c r="B46" i="11"/>
  <c r="C45" i="11" s="1"/>
  <c r="H45" i="11"/>
  <c r="H44" i="11"/>
  <c r="F42" i="11"/>
  <c r="G41" i="11" s="1"/>
  <c r="D42" i="11"/>
  <c r="E40" i="11" s="1"/>
  <c r="B42" i="11"/>
  <c r="C41"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10" i="11" s="1"/>
  <c r="B11" i="11"/>
  <c r="C10" i="11" s="1"/>
  <c r="H10" i="11"/>
  <c r="H9" i="11"/>
  <c r="F56" i="10"/>
  <c r="G55" i="10" s="1"/>
  <c r="D56" i="10"/>
  <c r="E54" i="10" s="1"/>
  <c r="C55" i="10"/>
  <c r="H55" i="10"/>
  <c r="H54" i="10"/>
  <c r="G54" i="10"/>
  <c r="G56" i="10" s="1"/>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G40" i="10"/>
  <c r="H39" i="10"/>
  <c r="F34" i="10"/>
  <c r="G30" i="10" s="1"/>
  <c r="D34" i="10"/>
  <c r="E33" i="10" s="1"/>
  <c r="B34" i="10"/>
  <c r="C33" i="10" s="1"/>
  <c r="H33" i="10"/>
  <c r="G33" i="10"/>
  <c r="H32" i="10"/>
  <c r="G32" i="10"/>
  <c r="H31" i="10"/>
  <c r="G31" i="10"/>
  <c r="H30" i="10"/>
  <c r="H29" i="10"/>
  <c r="G29" i="10"/>
  <c r="H28" i="10"/>
  <c r="G28" i="10"/>
  <c r="H27" i="10"/>
  <c r="G27" i="10"/>
  <c r="H26" i="10"/>
  <c r="H25" i="10"/>
  <c r="G25" i="10"/>
  <c r="H24" i="10"/>
  <c r="G24" i="10"/>
  <c r="F22" i="10"/>
  <c r="G20" i="10" s="1"/>
  <c r="D22" i="10"/>
  <c r="E21" i="10" s="1"/>
  <c r="B22" i="10"/>
  <c r="C21" i="10" s="1"/>
  <c r="H21" i="10"/>
  <c r="G21" i="10"/>
  <c r="H20" i="10"/>
  <c r="H19" i="10"/>
  <c r="G19" i="10"/>
  <c r="H18" i="10"/>
  <c r="H17" i="10"/>
  <c r="G17" i="10"/>
  <c r="H16" i="10"/>
  <c r="H15" i="10"/>
  <c r="G15" i="10"/>
  <c r="H14" i="10"/>
  <c r="H13" i="10"/>
  <c r="G13" i="10"/>
  <c r="G22" i="10" s="1"/>
  <c r="F11" i="10"/>
  <c r="G10" i="10" s="1"/>
  <c r="D11" i="10"/>
  <c r="E9" i="10" s="1"/>
  <c r="B11" i="10"/>
  <c r="C10" i="10" s="1"/>
  <c r="H10" i="10"/>
  <c r="H9" i="10"/>
  <c r="F56" i="8"/>
  <c r="G55" i="8" s="1"/>
  <c r="D56" i="8"/>
  <c r="E54" i="8" s="1"/>
  <c r="B56" i="8"/>
  <c r="C55" i="8" s="1"/>
  <c r="H55" i="8"/>
  <c r="H54" i="8"/>
  <c r="G54" i="8"/>
  <c r="G56" i="8" s="1"/>
  <c r="F50" i="8"/>
  <c r="G49" i="8" s="1"/>
  <c r="D50" i="8"/>
  <c r="E48" i="8" s="1"/>
  <c r="B50" i="8"/>
  <c r="C49" i="8" s="1"/>
  <c r="H49" i="8"/>
  <c r="H48" i="8"/>
  <c r="G48" i="8"/>
  <c r="G50" i="8" s="1"/>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G29" i="8"/>
  <c r="H28" i="8"/>
  <c r="H27" i="8"/>
  <c r="G27" i="8"/>
  <c r="H26" i="8"/>
  <c r="H25" i="8"/>
  <c r="G25" i="8"/>
  <c r="H24" i="8"/>
  <c r="F22" i="8"/>
  <c r="G20" i="8" s="1"/>
  <c r="D22" i="8"/>
  <c r="E21" i="8" s="1"/>
  <c r="B22" i="8"/>
  <c r="C21" i="8" s="1"/>
  <c r="H21" i="8"/>
  <c r="H20" i="8"/>
  <c r="H19" i="8"/>
  <c r="H18" i="8"/>
  <c r="H17" i="8"/>
  <c r="H16" i="8"/>
  <c r="H15" i="8"/>
  <c r="H14" i="8"/>
  <c r="H13" i="8"/>
  <c r="F11" i="8"/>
  <c r="G10" i="8" s="1"/>
  <c r="D11" i="8"/>
  <c r="E9" i="8" s="1"/>
  <c r="B11" i="8"/>
  <c r="C10" i="8" s="1"/>
  <c r="H10" i="8"/>
  <c r="H9" i="8"/>
  <c r="F56" i="7"/>
  <c r="D56" i="7"/>
  <c r="E55" i="7" s="1"/>
  <c r="B56" i="7"/>
  <c r="C55" i="7" s="1"/>
  <c r="H55" i="7"/>
  <c r="G55" i="7"/>
  <c r="H54" i="7"/>
  <c r="G54" i="7"/>
  <c r="F50" i="7"/>
  <c r="D50" i="7"/>
  <c r="E48" i="7" s="1"/>
  <c r="B50" i="7"/>
  <c r="C49" i="7" s="1"/>
  <c r="H49" i="7"/>
  <c r="G49" i="7"/>
  <c r="H48" i="7"/>
  <c r="G48" i="7"/>
  <c r="F46" i="7"/>
  <c r="G45" i="7" s="1"/>
  <c r="D46" i="7"/>
  <c r="E44"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G24" i="7"/>
  <c r="F22" i="7"/>
  <c r="G21" i="7" s="1"/>
  <c r="D22" i="7"/>
  <c r="E20" i="7" s="1"/>
  <c r="B22" i="7"/>
  <c r="C21" i="7" s="1"/>
  <c r="H21" i="7"/>
  <c r="H20" i="7"/>
  <c r="G20" i="7"/>
  <c r="H19" i="7"/>
  <c r="H18" i="7"/>
  <c r="G18" i="7"/>
  <c r="H17" i="7"/>
  <c r="H16" i="7"/>
  <c r="G16" i="7"/>
  <c r="H15" i="7"/>
  <c r="H14" i="7"/>
  <c r="G14" i="7"/>
  <c r="H13" i="7"/>
  <c r="F11" i="7"/>
  <c r="D11" i="7"/>
  <c r="E10" i="7" s="1"/>
  <c r="B11" i="7"/>
  <c r="C10" i="7" s="1"/>
  <c r="H10" i="7"/>
  <c r="G10" i="7"/>
  <c r="H9" i="7"/>
  <c r="G9" i="7"/>
  <c r="G24" i="8" l="1"/>
  <c r="G26" i="8"/>
  <c r="G28" i="8"/>
  <c r="G9" i="8"/>
  <c r="G11" i="8" s="1"/>
  <c r="G15" i="8"/>
  <c r="G14" i="10"/>
  <c r="G16" i="10"/>
  <c r="G18" i="10"/>
  <c r="C54" i="11"/>
  <c r="C56" i="11" s="1"/>
  <c r="E48" i="11"/>
  <c r="E50" i="11" s="1"/>
  <c r="G54" i="11"/>
  <c r="G56" i="11" s="1"/>
  <c r="G48" i="12"/>
  <c r="G50" i="12" s="1"/>
  <c r="G44" i="12"/>
  <c r="G46" i="12" s="1"/>
  <c r="G9" i="11"/>
  <c r="G11" i="11" s="1"/>
  <c r="G30" i="7"/>
  <c r="G39" i="7"/>
  <c r="G42" i="7" s="1"/>
  <c r="G44" i="7"/>
  <c r="G13" i="8"/>
  <c r="G17" i="8"/>
  <c r="G21" i="8"/>
  <c r="G9" i="10"/>
  <c r="G11" i="10" s="1"/>
  <c r="E44" i="11"/>
  <c r="E46" i="11" s="1"/>
  <c r="G28" i="7"/>
  <c r="G44" i="10"/>
  <c r="G46" i="10" s="1"/>
  <c r="G14" i="8"/>
  <c r="G18" i="8"/>
  <c r="G19" i="8"/>
  <c r="G26" i="7"/>
  <c r="G50" i="7"/>
  <c r="G16" i="8"/>
  <c r="G44" i="8"/>
  <c r="G46" i="8" s="1"/>
  <c r="G32" i="7"/>
  <c r="G40" i="7"/>
  <c r="G26" i="10"/>
  <c r="G48" i="10"/>
  <c r="G50" i="10" s="1"/>
  <c r="C48" i="11"/>
  <c r="C50" i="11" s="1"/>
  <c r="C44" i="11"/>
  <c r="C46" i="11" s="1"/>
  <c r="C39" i="11"/>
  <c r="C40" i="11"/>
  <c r="C9" i="11"/>
  <c r="C11" i="11" s="1"/>
  <c r="E54" i="11"/>
  <c r="E56" i="11" s="1"/>
  <c r="H42" i="11"/>
  <c r="I41" i="11" s="1"/>
  <c r="E41" i="11"/>
  <c r="E39" i="11"/>
  <c r="E9" i="11"/>
  <c r="E11" i="11" s="1"/>
  <c r="G55" i="12"/>
  <c r="G56" i="12" s="1"/>
  <c r="G49" i="11"/>
  <c r="G45" i="11"/>
  <c r="G46" i="11" s="1"/>
  <c r="H46" i="11"/>
  <c r="I45" i="11" s="1"/>
  <c r="G39" i="12"/>
  <c r="G40" i="12"/>
  <c r="G40" i="11"/>
  <c r="G39" i="11"/>
  <c r="G9" i="12"/>
  <c r="G11" i="12" s="1"/>
  <c r="C44" i="10"/>
  <c r="C46" i="10" s="1"/>
  <c r="E39" i="10"/>
  <c r="C54" i="12"/>
  <c r="C56" i="12" s="1"/>
  <c r="C48" i="8"/>
  <c r="C50" i="8" s="1"/>
  <c r="C15" i="8"/>
  <c r="C16" i="8"/>
  <c r="C13" i="8"/>
  <c r="C19" i="8"/>
  <c r="C14" i="8"/>
  <c r="C17" i="8"/>
  <c r="C20" i="8"/>
  <c r="C18" i="8"/>
  <c r="C54" i="7"/>
  <c r="C56" i="7" s="1"/>
  <c r="C45" i="12"/>
  <c r="C46" i="12" s="1"/>
  <c r="C40" i="7"/>
  <c r="E49" i="7"/>
  <c r="E50" i="7" s="1"/>
  <c r="E48" i="12"/>
  <c r="E50" i="12" s="1"/>
  <c r="C48" i="12"/>
  <c r="C50" i="12" s="1"/>
  <c r="C40" i="12"/>
  <c r="C41" i="12"/>
  <c r="N32" i="12"/>
  <c r="E55" i="12"/>
  <c r="E56" i="12" s="1"/>
  <c r="E44" i="12"/>
  <c r="E46" i="12" s="1"/>
  <c r="H42" i="12"/>
  <c r="I40" i="12" s="1"/>
  <c r="E40" i="12"/>
  <c r="E41" i="12"/>
  <c r="E10" i="12"/>
  <c r="E11" i="12" s="1"/>
  <c r="E13" i="8"/>
  <c r="E14" i="8"/>
  <c r="E15" i="8"/>
  <c r="E16" i="8"/>
  <c r="E17" i="8"/>
  <c r="E18" i="8"/>
  <c r="E19" i="8"/>
  <c r="E20" i="8"/>
  <c r="C39" i="7"/>
  <c r="E39" i="8"/>
  <c r="C40" i="8"/>
  <c r="C25" i="8"/>
  <c r="C29" i="8"/>
  <c r="C13" i="10"/>
  <c r="C17" i="10"/>
  <c r="C15" i="10"/>
  <c r="C19" i="10"/>
  <c r="C14" i="10"/>
  <c r="C16" i="10"/>
  <c r="C18" i="10"/>
  <c r="C20" i="10"/>
  <c r="C9" i="7"/>
  <c r="C11" i="7" s="1"/>
  <c r="G50" i="11"/>
  <c r="G24" i="11"/>
  <c r="G28" i="11"/>
  <c r="G26" i="11"/>
  <c r="G30" i="11"/>
  <c r="G32" i="11"/>
  <c r="H11" i="11"/>
  <c r="I10" i="11" s="1"/>
  <c r="C14" i="11"/>
  <c r="C18" i="11"/>
  <c r="C16" i="11"/>
  <c r="E55" i="10"/>
  <c r="E56" i="10" s="1"/>
  <c r="E49" i="10"/>
  <c r="E50" i="10" s="1"/>
  <c r="C54" i="10"/>
  <c r="C56" i="10" s="1"/>
  <c r="C48" i="10"/>
  <c r="C50" i="10" s="1"/>
  <c r="C24" i="10"/>
  <c r="C26" i="10"/>
  <c r="C25" i="10"/>
  <c r="C28" i="10"/>
  <c r="C30" i="10"/>
  <c r="C27" i="10"/>
  <c r="C29" i="10"/>
  <c r="C32" i="10"/>
  <c r="C31" i="10"/>
  <c r="H22" i="10"/>
  <c r="I19" i="10" s="1"/>
  <c r="E55" i="8"/>
  <c r="E56" i="8" s="1"/>
  <c r="E30" i="8"/>
  <c r="E31" i="8"/>
  <c r="E32" i="8"/>
  <c r="E10" i="8"/>
  <c r="E11" i="8" s="1"/>
  <c r="C27" i="8"/>
  <c r="C24" i="8"/>
  <c r="C26" i="8"/>
  <c r="C28" i="8"/>
  <c r="H22" i="8"/>
  <c r="I19" i="8" s="1"/>
  <c r="E54" i="7"/>
  <c r="E56" i="7" s="1"/>
  <c r="E45" i="7"/>
  <c r="E46" i="7" s="1"/>
  <c r="H46" i="7"/>
  <c r="I45" i="7" s="1"/>
  <c r="E13" i="7"/>
  <c r="E15" i="7"/>
  <c r="C48" i="7"/>
  <c r="C50" i="7" s="1"/>
  <c r="C44" i="7"/>
  <c r="C24" i="7"/>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41" i="7" s="1"/>
  <c r="E40" i="7"/>
  <c r="E25" i="7"/>
  <c r="E24" i="7"/>
  <c r="E27" i="7"/>
  <c r="E29" i="7"/>
  <c r="E31" i="7"/>
  <c r="E33" i="7"/>
  <c r="H34" i="7"/>
  <c r="I27"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34" i="10"/>
  <c r="G40" i="8"/>
  <c r="G30" i="8"/>
  <c r="G31" i="8"/>
  <c r="G32" i="8"/>
  <c r="H34" i="8"/>
  <c r="I31" i="8" s="1"/>
  <c r="G30" i="12"/>
  <c r="G34" i="8"/>
  <c r="G22" i="8"/>
  <c r="G56" i="7"/>
  <c r="G46" i="7"/>
  <c r="H22" i="7"/>
  <c r="I15" i="7" s="1"/>
  <c r="G11"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G42" i="10" s="1"/>
  <c r="H11" i="8"/>
  <c r="I9" i="8" s="1"/>
  <c r="H42" i="8"/>
  <c r="I40" i="8" s="1"/>
  <c r="H46" i="8"/>
  <c r="I44" i="8" s="1"/>
  <c r="H50" i="8"/>
  <c r="I48" i="8" s="1"/>
  <c r="H56" i="8"/>
  <c r="I54" i="8" s="1"/>
  <c r="C39" i="8"/>
  <c r="G39" i="8"/>
  <c r="G42" i="8" s="1"/>
  <c r="C13" i="7"/>
  <c r="G13" i="7"/>
  <c r="E14" i="7"/>
  <c r="C15" i="7"/>
  <c r="G15" i="7"/>
  <c r="E16" i="7"/>
  <c r="C17" i="7"/>
  <c r="G17" i="7"/>
  <c r="E18" i="7"/>
  <c r="C19" i="7"/>
  <c r="G19" i="7"/>
  <c r="C25" i="7"/>
  <c r="G25" i="7"/>
  <c r="E26" i="7"/>
  <c r="C27" i="7"/>
  <c r="G27" i="7"/>
  <c r="E28" i="7"/>
  <c r="C29" i="7"/>
  <c r="G29" i="7"/>
  <c r="E30" i="7"/>
  <c r="C31" i="7"/>
  <c r="G31" i="7"/>
  <c r="C33" i="7"/>
  <c r="F56" i="6"/>
  <c r="G54" i="6" s="1"/>
  <c r="E54" i="6"/>
  <c r="B56" i="6"/>
  <c r="H55" i="6"/>
  <c r="G55" i="6"/>
  <c r="H54" i="6"/>
  <c r="E42" i="11" l="1"/>
  <c r="G42" i="12"/>
  <c r="E42" i="10"/>
  <c r="C42" i="8"/>
  <c r="C42" i="7"/>
  <c r="C42" i="10"/>
  <c r="I39" i="11"/>
  <c r="I40" i="11"/>
  <c r="C42" i="11"/>
  <c r="I44" i="11"/>
  <c r="I46" i="11" s="1"/>
  <c r="G42" i="11"/>
  <c r="I25" i="10"/>
  <c r="I17" i="10"/>
  <c r="I16" i="10"/>
  <c r="C22" i="8"/>
  <c r="I39" i="12"/>
  <c r="I41" i="12"/>
  <c r="E42" i="8"/>
  <c r="I20" i="8"/>
  <c r="E22" i="8"/>
  <c r="I21" i="8"/>
  <c r="C46" i="7"/>
  <c r="I54" i="7"/>
  <c r="I56" i="7" s="1"/>
  <c r="I48" i="7"/>
  <c r="I50" i="7" s="1"/>
  <c r="I44" i="7"/>
  <c r="I46" i="7" s="1"/>
  <c r="I40" i="7"/>
  <c r="I39" i="7"/>
  <c r="I29" i="7"/>
  <c r="I25" i="7"/>
  <c r="C42" i="12"/>
  <c r="E42" i="12"/>
  <c r="I54" i="11"/>
  <c r="I56" i="11" s="1"/>
  <c r="I9" i="11"/>
  <c r="I11" i="11" s="1"/>
  <c r="I13" i="8"/>
  <c r="I16" i="7"/>
  <c r="I16" i="8"/>
  <c r="I17" i="8"/>
  <c r="I20" i="10"/>
  <c r="I13" i="10"/>
  <c r="I21" i="10"/>
  <c r="I30" i="7"/>
  <c r="I26" i="8"/>
  <c r="I33" i="8"/>
  <c r="C22" i="10"/>
  <c r="I18" i="10"/>
  <c r="I14" i="10"/>
  <c r="I15" i="10"/>
  <c r="G34" i="11"/>
  <c r="G22" i="11"/>
  <c r="I21" i="11"/>
  <c r="I19" i="11"/>
  <c r="I17" i="11"/>
  <c r="I33" i="10"/>
  <c r="I29" i="10"/>
  <c r="I30" i="10"/>
  <c r="C34" i="10"/>
  <c r="I45" i="12"/>
  <c r="I46" i="12" s="1"/>
  <c r="I30" i="8"/>
  <c r="I32" i="8"/>
  <c r="I28" i="8"/>
  <c r="I24" i="8"/>
  <c r="I27" i="8"/>
  <c r="I25" i="8"/>
  <c r="I29" i="8"/>
  <c r="I18" i="8"/>
  <c r="I14" i="8"/>
  <c r="I15" i="8"/>
  <c r="E42" i="7"/>
  <c r="I26" i="7"/>
  <c r="I24" i="7"/>
  <c r="I28" i="7"/>
  <c r="I32" i="7"/>
  <c r="I33"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G56" i="6"/>
  <c r="H56" i="6"/>
  <c r="I55" i="6" s="1"/>
  <c r="C54" i="6"/>
  <c r="C55" i="6"/>
  <c r="I42" i="11" l="1"/>
  <c r="I42" i="8"/>
  <c r="I22" i="10"/>
  <c r="I42" i="12"/>
  <c r="I42" i="7"/>
  <c r="I34" i="8"/>
  <c r="I22" i="8"/>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G42" i="6" s="1"/>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C42" i="6" l="1"/>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<sst xmlns="http://schemas.openxmlformats.org/spreadsheetml/2006/main" count="473" uniqueCount="65">
  <si>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</si>
  <si>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</si>
  <si>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</si>
  <si>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</si>
  <si>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</si>
  <si>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</si>
  <si>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</si>
  <si>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</si>
  <si>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</si>
  <si>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</si>
  <si>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</si>
  <si>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</si>
  <si>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</si>
  <si>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</si>
  <si>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</si>
  <si>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</si>
  <si>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</si>
  <si>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</si>
  <si>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</si>
  <si>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</si>
  <si>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</si>
  <si>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</si>
  <si>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</si>
  <si>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</si>
  <si>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</si>
  <si>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</si>
  <si>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</si>
  <si>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</si>
  <si>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</si>
  <si>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</si>
  <si>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</si>
  <si>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</si>
  <si>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</si>
  <si>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</si>
  <si>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</si>
  <si>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</si>
  <si>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</si>
  <si>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</si>
  <si>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</si>
  <si>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</si>
  <si>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</si>
  <si>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</si>
  <si>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</si>
  <si>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</si>
  <si>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</si>
  <si>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</si>
  <si>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</si>
  <si>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</si>
  <si>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</si>
  <si>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</si>
  <si>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</si>
  <si>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</si>
  <si>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</si>
  <si>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</si>
  <si>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</si>
  <si>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</si>
  <si>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Summer 2012 (as of Census)</t>
  </si>
  <si>
    <t xml:space="preserve">Notes:  Status is based on 4.5 and 6 hours considered full time at the graduate and undergraduate levels, respectively.  FTE is based on 6 and 7.5 hours considered full time at the graduate and undergraduate levels, respectively.  Average age is based on the census date of each term. </t>
  </si>
  <si>
    <t xml:space="preserve">Note:  The new (effective fall 2010)  IPEDS race/ethnicity codes are used.  Non U.S. citizens who are pursuing an online major, but not on visa to study in the United States, are coded as "Unknown" race/ethnicity.  </t>
  </si>
  <si>
    <t>University of Illinois Springfield</t>
  </si>
  <si>
    <t>Residency  (Address at Application)</t>
  </si>
  <si>
    <t>Notes:</t>
  </si>
  <si>
    <t xml:space="preserve">Data include all students in programs offered by the college, including degree, certificate, and non-degree options.  These totals may not correspond to data reported in other tables where the focus may be limited to degree programs only.          </t>
  </si>
  <si>
    <t>Time status is based on 4.5 and 6 hours considered full time at the graduate and undergraduate levels, respectively.  FTE is based on 6 and 7.5 hours considered full time at the graduate and undergraduate levels, respectively.  Average age is based on the census date of each term. International residency is based on citizenship and is recoded by race for residency reporting purposes.</t>
  </si>
  <si>
    <t>Student Profile:  Summer 2022 (as of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</si>
</sst>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11"/>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3">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7" fillId="0" borderId="0" xfId="0" applyFont="1"/>
    <xf numFmtId="0" fontId="0" fillId="0" borderId="12" xfId="0" applyBorder="1" applyAlignment="1">
      <alignment horizontal="right" indent="1"/>
    </xf>
    <xf numFmtId="0" fontId="0" fillId="0" borderId="1" xfId="0" applyBorder="1" applyAlignment="1">
      <alignment horizontal="right" indent="1"/>
    </xf>
    <xf numFmtId="0" fontId="0" fillId="0" borderId="4" xfId="0" applyBorder="1" applyAlignment="1">
      <alignment horizontal="right" indent="1"/>
    </xf>
    <xf numFmtId="3" fontId="0" fillId="0" borderId="4" xfId="0" applyNumberFormat="1" applyBorder="1" applyAlignment="1">
      <alignment horizontal="right" indent="1"/>
    </xf>
    <xf numFmtId="0" fontId="1" fillId="0" borderId="36" xfId="0" applyFont="1" applyBorder="1" applyAlignment="1">
      <alignment horizontal="left" indent="1"/>
    </xf>
    <xf numFmtId="0" fontId="0" fillId="0" borderId="0" xfId="0" applyAlignment="1">
      <alignment horizontal="left"/>
    </xf>
    <xf numFmtId="165" fontId="0" fillId="0" borderId="0" xfId="0" applyNumberFormat="1"/>
    <xf numFmtId="0" fontId="0" fillId="0" borderId="0" xfId="0" applyFill="1"/>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0" fontId="8" fillId="0" borderId="0" xfId="0" applyFont="1" applyAlignment="1">
      <alignment horizontal="left" wrapText="1"/>
    </xf>
    <xf numFmtId="0" fontId="6" fillId="0" borderId="0" xfId="0" quotePrefix="1" applyFont="1" applyAlignment="1">
      <alignment horizontal="right"/>
    </xf>
    <xf numFmtId="0" fontId="6" fillId="0" borderId="0" xfId="0" applyFont="1" applyAlignment="1">
      <alignment horizontal="right"/>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40" xfId="0" applyNumberFormat="1" applyBorder="1" applyAlignment="1">
      <alignment horizontal="right" indent="2"/>
    </xf>
    <xf numFmtId="0" fontId="8" fillId="0" borderId="0" xfId="0" applyFont="1" applyBorder="1" applyAlignment="1">
      <alignment horizontal="left" wrapText="1"/>
    </xf>
    <xf numFmtId="0" fontId="8" fillId="0" borderId="0" xfId="0" applyFont="1" applyAlignment="1"/>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8" xfId="0" applyNumberFormat="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9" xfId="0" applyNumberFormat="1" applyBorder="1" applyAlignment="1">
      <alignment horizontal="right" indent="3"/>
    </xf>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5" fontId="0" fillId="0" borderId="39" xfId="0" applyNumberFormat="1" applyFill="1" applyBorder="1" applyAlignment="1">
      <alignment horizontal="right" indent="2"/>
    </xf>
    <xf numFmtId="165" fontId="0" fillId="0" borderId="40" xfId="0" applyNumberFormat="1" applyFill="1" applyBorder="1" applyAlignment="1">
      <alignment horizontal="right" indent="2"/>
    </xf>
    <xf numFmtId="2" fontId="0" fillId="0" borderId="24" xfId="0" applyNumberFormat="1" applyFill="1" applyBorder="1" applyAlignment="1">
      <alignment horizontal="right" indent="3"/>
    </xf>
    <xf numFmtId="2" fontId="0" fillId="0" borderId="25" xfId="0" applyNumberFormat="1" applyFill="1" applyBorder="1" applyAlignment="1">
      <alignment horizontal="right" indent="3"/>
    </xf>
    <xf numFmtId="2" fontId="0" fillId="0" borderId="26" xfId="0" applyNumberFormat="1" applyFill="1" applyBorder="1" applyAlignment="1">
      <alignment horizontal="right" indent="3"/>
    </xf>
    <xf numFmtId="2" fontId="0" fillId="0" borderId="27" xfId="0" applyNumberFormat="1" applyFill="1" applyBorder="1" applyAlignment="1">
      <alignment horizontal="right" indent="3"/>
    </xf>
    <xf numFmtId="0" fontId="4" fillId="0" borderId="0" xfId="0" applyFont="1" applyAlignment="1">
      <alignment wrapText="1"/>
    </xf>
    <xf numFmtId="0" fontId="0" fillId="0" borderId="0" xfId="0" applyAlignment="1">
      <alignment wrapText="1"/>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166" fontId="0" fillId="0" borderId="37" xfId="0" applyNumberFormat="1" applyFill="1" applyBorder="1" applyAlignment="1">
      <alignment horizontal="right" indent="3"/>
    </xf>
    <xf numFmtId="166" fontId="0" fillId="0" borderId="38" xfId="0" applyNumberFormat="1" applyFill="1" applyBorder="1" applyAlignment="1">
      <alignment horizontal="right" indent="3"/>
    </xf>
    <xf numFmtId="165" fontId="0" fillId="0" borderId="38" xfId="0" applyNumberFormat="1" applyFill="1" applyBorder="1" applyAlignment="1">
      <alignment horizontal="right" indent="2"/>
    </xf>
    <xf numFmtId="165" fontId="0" fillId="0" borderId="41" xfId="0" applyNumberFormat="1" applyFill="1" applyBorder="1" applyAlignment="1">
      <alignment horizontal="center"/>
    </xf>
    <xf numFmtId="165" fontId="0" fillId="0" borderId="42" xfId="0" applyNumberFormat="1" applyFill="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51</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105</v>
      </c>
      <c r="C9" s="13">
        <f>B9/B11</f>
        <v>0.53030303030303028</v>
      </c>
      <c r="D9" s="4">
        <v>116</v>
      </c>
      <c r="E9" s="13">
        <f>D9/D11</f>
        <v>0.51555555555555554</v>
      </c>
      <c r="F9" s="5">
        <v>0</v>
      </c>
      <c r="G9" s="13" t="e">
        <f>F9/F11</f>
        <v>#DIV/0!</v>
      </c>
      <c r="H9" s="4">
        <f>B9+D9+F9</f>
        <v>221</v>
      </c>
      <c r="I9" s="14">
        <f>H9/H11</f>
        <v>0.52245862884160754</v>
      </c>
    </row>
    <row r="10" spans="1:9" x14ac:dyDescent="0.2">
      <c r="A10" s="10" t="s">
        <v>6</v>
      </c>
      <c r="B10" s="6">
        <v>93</v>
      </c>
      <c r="C10" s="15">
        <f>B10/B11</f>
        <v>0.46969696969696972</v>
      </c>
      <c r="D10" s="6">
        <v>109</v>
      </c>
      <c r="E10" s="15">
        <f>D10/D11</f>
        <v>0.48444444444444446</v>
      </c>
      <c r="F10" s="1">
        <v>0</v>
      </c>
      <c r="G10" s="15" t="e">
        <f>F10/F11</f>
        <v>#DIV/0!</v>
      </c>
      <c r="H10" s="6">
        <f>B10+D10+F10</f>
        <v>202</v>
      </c>
      <c r="I10" s="16">
        <f>H10/H11</f>
        <v>0.47754137115839246</v>
      </c>
    </row>
    <row r="11" spans="1:9" x14ac:dyDescent="0.2">
      <c r="A11" s="11" t="s">
        <v>7</v>
      </c>
      <c r="B11" s="7">
        <f>SUM(B9:B10)</f>
        <v>198</v>
      </c>
      <c r="C11" s="17">
        <f>SUM(C9:C10)</f>
        <v>1</v>
      </c>
      <c r="D11" s="7">
        <f>D9+D10</f>
        <v>225</v>
      </c>
      <c r="E11" s="17">
        <f>SUM(E9:E10)</f>
        <v>1</v>
      </c>
      <c r="F11" s="8">
        <f>SUM(F9:F10)</f>
        <v>0</v>
      </c>
      <c r="G11" s="17" t="e">
        <f>SUM(G9:G10)</f>
        <v>#DIV/0!</v>
      </c>
      <c r="H11" s="7">
        <f>B11+D11+F11</f>
        <v>423</v>
      </c>
      <c r="I11" s="18">
        <f>SUM(I9:I10)</f>
        <v>1</v>
      </c>
    </row>
    <row r="12" spans="1:9" x14ac:dyDescent="0.2">
      <c r="A12" s="29" t="s">
        <v>8</v>
      </c>
      <c r="B12" s="36"/>
      <c r="C12" s="36"/>
      <c r="D12" s="36"/>
      <c r="E12" s="36"/>
      <c r="F12" s="36"/>
      <c r="G12" s="36"/>
      <c r="H12" s="36"/>
      <c r="I12" s="37"/>
    </row>
    <row r="13" spans="1:9" x14ac:dyDescent="0.2">
      <c r="A13" s="9" t="s">
        <v>38</v>
      </c>
      <c r="B13" s="5">
        <v>1</v>
      </c>
      <c r="C13" s="13">
        <f>B13/B22</f>
        <v>5.0505050505050509E-3</v>
      </c>
      <c r="D13" s="5">
        <v>0</v>
      </c>
      <c r="E13" s="13">
        <f>D13/D22</f>
        <v>0</v>
      </c>
      <c r="F13" s="5">
        <v>0</v>
      </c>
      <c r="G13" s="13" t="e">
        <f>F13/F22</f>
        <v>#DIV/0!</v>
      </c>
      <c r="H13" s="4">
        <f t="shared" ref="H13:H21" si="0">B13+D13+F13</f>
        <v>1</v>
      </c>
      <c r="I13" s="14">
        <f>H13/H22</f>
        <v>2.3640661938534278E-3</v>
      </c>
    </row>
    <row r="14" spans="1:9" x14ac:dyDescent="0.2">
      <c r="A14" s="10" t="s">
        <v>9</v>
      </c>
      <c r="B14" s="1">
        <v>8</v>
      </c>
      <c r="C14" s="15">
        <f>B14/B22</f>
        <v>4.0404040404040407E-2</v>
      </c>
      <c r="D14" s="1">
        <v>18</v>
      </c>
      <c r="E14" s="15">
        <f>D14/D22</f>
        <v>0.08</v>
      </c>
      <c r="F14" s="1">
        <v>0</v>
      </c>
      <c r="G14" s="15" t="e">
        <f>F14/F22</f>
        <v>#DIV/0!</v>
      </c>
      <c r="H14" s="6">
        <f t="shared" si="0"/>
        <v>26</v>
      </c>
      <c r="I14" s="16">
        <f>H14/H22</f>
        <v>6.1465721040189124E-2</v>
      </c>
    </row>
    <row r="15" spans="1:9" x14ac:dyDescent="0.2">
      <c r="A15" s="10" t="s">
        <v>39</v>
      </c>
      <c r="B15" s="1">
        <v>30</v>
      </c>
      <c r="C15" s="15">
        <f>B15/B22</f>
        <v>0.15151515151515152</v>
      </c>
      <c r="D15" s="1">
        <v>48</v>
      </c>
      <c r="E15" s="15">
        <f>D15/D22</f>
        <v>0.21333333333333335</v>
      </c>
      <c r="F15" s="1">
        <v>0</v>
      </c>
      <c r="G15" s="15" t="e">
        <f>F15/F22</f>
        <v>#DIV/0!</v>
      </c>
      <c r="H15" s="6">
        <f t="shared" si="0"/>
        <v>78</v>
      </c>
      <c r="I15" s="16">
        <f>H15/H22</f>
        <v>0.18439716312056736</v>
      </c>
    </row>
    <row r="16" spans="1:9" x14ac:dyDescent="0.2">
      <c r="A16" s="10" t="s">
        <v>40</v>
      </c>
      <c r="B16" s="1">
        <v>17</v>
      </c>
      <c r="C16" s="15">
        <f>B16/B22</f>
        <v>8.5858585858585856E-2</v>
      </c>
      <c r="D16" s="1">
        <v>15</v>
      </c>
      <c r="E16" s="15">
        <f>D16/D22</f>
        <v>6.6666666666666666E-2</v>
      </c>
      <c r="F16" s="1">
        <v>0</v>
      </c>
      <c r="G16" s="15" t="e">
        <f>F16/F22</f>
        <v>#DIV/0!</v>
      </c>
      <c r="H16" s="6">
        <f t="shared" si="0"/>
        <v>32</v>
      </c>
      <c r="I16" s="16">
        <f>H16/H22</f>
        <v>7.5650118203309691E-2</v>
      </c>
    </row>
    <row r="17" spans="1:9" x14ac:dyDescent="0.2">
      <c r="A17" s="10" t="s">
        <v>41</v>
      </c>
      <c r="B17" s="1">
        <v>1</v>
      </c>
      <c r="C17" s="15">
        <f>B17/B22</f>
        <v>5.0505050505050509E-3</v>
      </c>
      <c r="D17" s="1">
        <v>0</v>
      </c>
      <c r="E17" s="15">
        <f>D17/D22</f>
        <v>0</v>
      </c>
      <c r="F17" s="1">
        <v>0</v>
      </c>
      <c r="G17" s="15" t="e">
        <f>F17/F22</f>
        <v>#DIV/0!</v>
      </c>
      <c r="H17" s="6">
        <f t="shared" si="0"/>
        <v>1</v>
      </c>
      <c r="I17" s="16">
        <f>H17/H22</f>
        <v>2.3640661938534278E-3</v>
      </c>
    </row>
    <row r="18" spans="1:9" x14ac:dyDescent="0.2">
      <c r="A18" s="10" t="s">
        <v>10</v>
      </c>
      <c r="B18" s="6">
        <v>130</v>
      </c>
      <c r="C18" s="15">
        <f>B18/B22</f>
        <v>0.65656565656565657</v>
      </c>
      <c r="D18" s="6">
        <v>115</v>
      </c>
      <c r="E18" s="15">
        <f>D18/D22</f>
        <v>0.51111111111111107</v>
      </c>
      <c r="F18" s="1">
        <v>0</v>
      </c>
      <c r="G18" s="15" t="e">
        <f>F18/F22</f>
        <v>#DIV/0!</v>
      </c>
      <c r="H18" s="6">
        <f t="shared" si="0"/>
        <v>245</v>
      </c>
      <c r="I18" s="16">
        <f>H18/H22</f>
        <v>0.57919621749408978</v>
      </c>
    </row>
    <row r="19" spans="1:9" x14ac:dyDescent="0.2">
      <c r="A19" s="10" t="s">
        <v>42</v>
      </c>
      <c r="B19" s="6">
        <v>4</v>
      </c>
      <c r="C19" s="15">
        <f>B19/B22</f>
        <v>2.0202020202020204E-2</v>
      </c>
      <c r="D19" s="6">
        <v>6</v>
      </c>
      <c r="E19" s="15">
        <f>D19/D22</f>
        <v>2.6666666666666668E-2</v>
      </c>
      <c r="F19" s="1">
        <v>0</v>
      </c>
      <c r="G19" s="15" t="e">
        <f>F19/F22</f>
        <v>#DIV/0!</v>
      </c>
      <c r="H19" s="6">
        <f t="shared" si="0"/>
        <v>10</v>
      </c>
      <c r="I19" s="16">
        <f>H19/H22</f>
        <v>2.3640661938534278E-2</v>
      </c>
    </row>
    <row r="20" spans="1:9" x14ac:dyDescent="0.2">
      <c r="A20" s="10" t="s">
        <v>43</v>
      </c>
      <c r="B20" s="1">
        <v>4</v>
      </c>
      <c r="C20" s="15">
        <f>B20/B22</f>
        <v>2.0202020202020204E-2</v>
      </c>
      <c r="D20" s="1">
        <v>21</v>
      </c>
      <c r="E20" s="15">
        <f>D20/D22</f>
        <v>9.3333333333333338E-2</v>
      </c>
      <c r="F20" s="1">
        <v>0</v>
      </c>
      <c r="G20" s="15" t="e">
        <f>F20/F22</f>
        <v>#DIV/0!</v>
      </c>
      <c r="H20" s="6">
        <f t="shared" si="0"/>
        <v>25</v>
      </c>
      <c r="I20" s="16">
        <f>H20/H22</f>
        <v>5.9101654846335699E-2</v>
      </c>
    </row>
    <row r="21" spans="1:9" x14ac:dyDescent="0.2">
      <c r="A21" s="22" t="s">
        <v>44</v>
      </c>
      <c r="B21" s="8">
        <v>3</v>
      </c>
      <c r="C21" s="15">
        <f>B21/B22</f>
        <v>1.5151515151515152E-2</v>
      </c>
      <c r="D21" s="8">
        <v>2</v>
      </c>
      <c r="E21" s="15">
        <f>D21/D22</f>
        <v>8.8888888888888889E-3</v>
      </c>
      <c r="F21" s="8">
        <v>0</v>
      </c>
      <c r="G21" s="15" t="e">
        <f>F21/F22</f>
        <v>#DIV/0!</v>
      </c>
      <c r="H21" s="7">
        <f t="shared" si="0"/>
        <v>5</v>
      </c>
      <c r="I21" s="18">
        <f>H21/H22</f>
        <v>1.1820330969267139E-2</v>
      </c>
    </row>
    <row r="22" spans="1:9" x14ac:dyDescent="0.2">
      <c r="A22" s="11" t="s">
        <v>7</v>
      </c>
      <c r="B22" s="7">
        <f>SUM(B13:B21)</f>
        <v>198</v>
      </c>
      <c r="C22" s="17">
        <f>SUM(C13:C21)</f>
        <v>1</v>
      </c>
      <c r="D22" s="7">
        <f>SUM(D13:D21)</f>
        <v>225</v>
      </c>
      <c r="E22" s="17">
        <f>SUM(E13:E21)</f>
        <v>0.99999999999999989</v>
      </c>
      <c r="F22" s="8">
        <f>SUM(F13:F21)</f>
        <v>0</v>
      </c>
      <c r="G22" s="17" t="e">
        <f>SUM(G13:G20)</f>
        <v>#DIV/0!</v>
      </c>
      <c r="H22" s="7">
        <f>SUM(H13:H21)</f>
        <v>423</v>
      </c>
      <c r="I22" s="18">
        <f>SUM(I13:I21)</f>
        <v>0.99999999999999989</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8</v>
      </c>
      <c r="C25" s="13">
        <f t="shared" si="1"/>
        <v>4.0404040404040407E-2</v>
      </c>
      <c r="D25" s="1">
        <v>0</v>
      </c>
      <c r="E25" s="15">
        <f>D25/D34</f>
        <v>0</v>
      </c>
      <c r="F25" s="1">
        <v>0</v>
      </c>
      <c r="G25" s="15" t="e">
        <f>F25/F34</f>
        <v>#DIV/0!</v>
      </c>
      <c r="H25" s="1">
        <f t="shared" si="2"/>
        <v>8</v>
      </c>
      <c r="I25" s="16">
        <f>H25/H34</f>
        <v>1.8912529550827423E-2</v>
      </c>
    </row>
    <row r="26" spans="1:9" x14ac:dyDescent="0.2">
      <c r="A26" s="10" t="s">
        <v>14</v>
      </c>
      <c r="B26" s="1">
        <v>54</v>
      </c>
      <c r="C26" s="13">
        <f t="shared" si="1"/>
        <v>0.27272727272727271</v>
      </c>
      <c r="D26" s="1">
        <v>1</v>
      </c>
      <c r="E26" s="15">
        <f>D26/D34</f>
        <v>4.4444444444444444E-3</v>
      </c>
      <c r="F26" s="1">
        <v>0</v>
      </c>
      <c r="G26" s="15" t="e">
        <f>F26/F34</f>
        <v>#DIV/0!</v>
      </c>
      <c r="H26" s="5">
        <f t="shared" si="2"/>
        <v>55</v>
      </c>
      <c r="I26" s="16">
        <f>H26/H34</f>
        <v>0.13002364066193853</v>
      </c>
    </row>
    <row r="27" spans="1:9" x14ac:dyDescent="0.2">
      <c r="A27" s="10" t="s">
        <v>15</v>
      </c>
      <c r="B27" s="1">
        <v>38</v>
      </c>
      <c r="C27" s="13">
        <f t="shared" si="1"/>
        <v>0.19191919191919191</v>
      </c>
      <c r="D27" s="1">
        <v>37</v>
      </c>
      <c r="E27" s="15">
        <f>D27/D34</f>
        <v>0.16444444444444445</v>
      </c>
      <c r="F27" s="1">
        <v>0</v>
      </c>
      <c r="G27" s="15" t="e">
        <f>F27/F34</f>
        <v>#DIV/0!</v>
      </c>
      <c r="H27" s="5">
        <f t="shared" si="2"/>
        <v>75</v>
      </c>
      <c r="I27" s="16">
        <f>H27/H34</f>
        <v>0.1773049645390071</v>
      </c>
    </row>
    <row r="28" spans="1:9" x14ac:dyDescent="0.2">
      <c r="A28" s="10" t="s">
        <v>16</v>
      </c>
      <c r="B28" s="1">
        <v>23</v>
      </c>
      <c r="C28" s="13">
        <f t="shared" si="1"/>
        <v>0.11616161616161616</v>
      </c>
      <c r="D28" s="1">
        <v>50</v>
      </c>
      <c r="E28" s="15">
        <f>D28/D34</f>
        <v>0.22222222222222221</v>
      </c>
      <c r="F28" s="1">
        <v>0</v>
      </c>
      <c r="G28" s="15" t="e">
        <f>F28/F34</f>
        <v>#DIV/0!</v>
      </c>
      <c r="H28" s="5">
        <f t="shared" si="2"/>
        <v>73</v>
      </c>
      <c r="I28" s="16">
        <f>H28/H34</f>
        <v>0.17257683215130024</v>
      </c>
    </row>
    <row r="29" spans="1:9" x14ac:dyDescent="0.2">
      <c r="A29" s="10" t="s">
        <v>17</v>
      </c>
      <c r="B29" s="1">
        <v>30</v>
      </c>
      <c r="C29" s="13">
        <f t="shared" si="1"/>
        <v>0.15151515151515152</v>
      </c>
      <c r="D29" s="1">
        <v>32</v>
      </c>
      <c r="E29" s="15">
        <f>D29/D34</f>
        <v>0.14222222222222222</v>
      </c>
      <c r="F29" s="1">
        <v>0</v>
      </c>
      <c r="G29" s="15" t="e">
        <f>F29/F34</f>
        <v>#DIV/0!</v>
      </c>
      <c r="H29" s="5">
        <f t="shared" si="2"/>
        <v>62</v>
      </c>
      <c r="I29" s="16">
        <f>H29/H34</f>
        <v>0.14657210401891252</v>
      </c>
    </row>
    <row r="30" spans="1:9" x14ac:dyDescent="0.2">
      <c r="A30" s="10" t="s">
        <v>18</v>
      </c>
      <c r="B30" s="1">
        <v>23</v>
      </c>
      <c r="C30" s="13">
        <f t="shared" si="1"/>
        <v>0.11616161616161616</v>
      </c>
      <c r="D30" s="1">
        <v>40</v>
      </c>
      <c r="E30" s="15">
        <f>D30/D34</f>
        <v>0.17777777777777778</v>
      </c>
      <c r="F30" s="1">
        <v>0</v>
      </c>
      <c r="G30" s="15" t="e">
        <f>F30/F34</f>
        <v>#DIV/0!</v>
      </c>
      <c r="H30" s="5">
        <f t="shared" si="2"/>
        <v>63</v>
      </c>
      <c r="I30" s="16">
        <f>H30/H34</f>
        <v>0.14893617021276595</v>
      </c>
    </row>
    <row r="31" spans="1:9" x14ac:dyDescent="0.2">
      <c r="A31" s="10" t="s">
        <v>19</v>
      </c>
      <c r="B31" s="1">
        <v>16</v>
      </c>
      <c r="C31" s="13">
        <f t="shared" si="1"/>
        <v>8.0808080808080815E-2</v>
      </c>
      <c r="D31" s="1">
        <v>38</v>
      </c>
      <c r="E31" s="15">
        <f>D31/D34</f>
        <v>0.16888888888888889</v>
      </c>
      <c r="F31" s="1">
        <v>0</v>
      </c>
      <c r="G31" s="15" t="e">
        <f>F31/F34</f>
        <v>#DIV/0!</v>
      </c>
      <c r="H31" s="5">
        <f t="shared" si="2"/>
        <v>54</v>
      </c>
      <c r="I31" s="16">
        <f>H31/H34</f>
        <v>0.1276595744680851</v>
      </c>
    </row>
    <row r="32" spans="1:9" x14ac:dyDescent="0.2">
      <c r="A32" s="10" t="s">
        <v>20</v>
      </c>
      <c r="B32" s="1">
        <v>6</v>
      </c>
      <c r="C32" s="13">
        <f t="shared" si="1"/>
        <v>3.0303030303030304E-2</v>
      </c>
      <c r="D32" s="1">
        <v>26</v>
      </c>
      <c r="E32" s="15">
        <f>D32/D34</f>
        <v>0.11555555555555555</v>
      </c>
      <c r="F32" s="1">
        <v>0</v>
      </c>
      <c r="G32" s="15" t="e">
        <f>F32/F34</f>
        <v>#DIV/0!</v>
      </c>
      <c r="H32" s="5">
        <f t="shared" si="2"/>
        <v>32</v>
      </c>
      <c r="I32" s="16">
        <f>H32/H34</f>
        <v>7.5650118203309691E-2</v>
      </c>
    </row>
    <row r="33" spans="1:14" x14ac:dyDescent="0.2">
      <c r="A33" s="10" t="s">
        <v>21</v>
      </c>
      <c r="B33" s="1">
        <v>0</v>
      </c>
      <c r="C33" s="13">
        <f t="shared" si="1"/>
        <v>0</v>
      </c>
      <c r="D33" s="1">
        <v>1</v>
      </c>
      <c r="E33" s="15">
        <f>D33/D34</f>
        <v>4.4444444444444444E-3</v>
      </c>
      <c r="F33" s="1">
        <v>0</v>
      </c>
      <c r="G33" s="15" t="e">
        <f>F33/F34</f>
        <v>#DIV/0!</v>
      </c>
      <c r="H33" s="5">
        <f t="shared" si="2"/>
        <v>1</v>
      </c>
      <c r="I33" s="16">
        <f>H33/H34</f>
        <v>2.3640661938534278E-3</v>
      </c>
    </row>
    <row r="34" spans="1:14" x14ac:dyDescent="0.2">
      <c r="A34" s="11" t="s">
        <v>7</v>
      </c>
      <c r="B34" s="7">
        <f t="shared" ref="B34:G34" si="3">SUM(B24:B33)</f>
        <v>198</v>
      </c>
      <c r="C34" s="17">
        <f t="shared" si="3"/>
        <v>0.99999999999999978</v>
      </c>
      <c r="D34" s="7">
        <f t="shared" si="3"/>
        <v>225</v>
      </c>
      <c r="E34" s="17">
        <f t="shared" si="3"/>
        <v>1</v>
      </c>
      <c r="F34" s="7">
        <f t="shared" si="3"/>
        <v>0</v>
      </c>
      <c r="G34" s="17" t="e">
        <f t="shared" si="3"/>
        <v>#DIV/0!</v>
      </c>
      <c r="H34" s="4">
        <f t="shared" si="2"/>
        <v>423</v>
      </c>
      <c r="I34" s="18">
        <f>SUM(I24:I33)</f>
        <v>1</v>
      </c>
      <c r="J34" s="3"/>
    </row>
    <row r="35" spans="1:14" x14ac:dyDescent="0.2">
      <c r="A35" s="29" t="s">
        <v>22</v>
      </c>
      <c r="B35" s="30"/>
      <c r="C35" s="30"/>
      <c r="D35" s="30"/>
      <c r="E35" s="30"/>
      <c r="F35" s="31"/>
      <c r="G35" s="30"/>
      <c r="H35" s="30"/>
      <c r="I35" s="32"/>
    </row>
    <row r="36" spans="1:14" x14ac:dyDescent="0.2">
      <c r="A36" s="9" t="s">
        <v>23</v>
      </c>
      <c r="B36" s="73">
        <v>28.74</v>
      </c>
      <c r="C36" s="74"/>
      <c r="D36" s="73">
        <v>35.299999999999997</v>
      </c>
      <c r="E36" s="74"/>
      <c r="F36" s="73">
        <v>0</v>
      </c>
      <c r="G36" s="74"/>
      <c r="H36" s="73">
        <v>32.229999999999997</v>
      </c>
      <c r="I36" s="75"/>
    </row>
    <row r="37" spans="1:14" x14ac:dyDescent="0.2">
      <c r="A37" s="12" t="s">
        <v>24</v>
      </c>
      <c r="B37" s="76">
        <v>8.82</v>
      </c>
      <c r="C37" s="77"/>
      <c r="D37" s="76">
        <v>10.29</v>
      </c>
      <c r="E37" s="77"/>
      <c r="F37" s="76">
        <v>0</v>
      </c>
      <c r="G37" s="77"/>
      <c r="H37" s="76">
        <v>10.16</v>
      </c>
      <c r="I37" s="78"/>
    </row>
    <row r="38" spans="1:14" x14ac:dyDescent="0.2">
      <c r="A38" s="29" t="s">
        <v>60</v>
      </c>
      <c r="B38" s="30"/>
      <c r="C38" s="30"/>
      <c r="D38" s="30"/>
      <c r="E38" s="30"/>
      <c r="F38" s="31"/>
      <c r="G38" s="30"/>
      <c r="H38" s="30"/>
      <c r="I38" s="32"/>
    </row>
    <row r="39" spans="1:14" x14ac:dyDescent="0.2">
      <c r="A39" s="10" t="s">
        <v>32</v>
      </c>
      <c r="B39" s="6">
        <v>178</v>
      </c>
      <c r="C39" s="15">
        <f>B39/B42</f>
        <v>0.89898989898989901</v>
      </c>
      <c r="D39" s="6">
        <v>173</v>
      </c>
      <c r="E39" s="15">
        <f>D39/D42</f>
        <v>0.76888888888888884</v>
      </c>
      <c r="F39" s="1">
        <v>0</v>
      </c>
      <c r="G39" s="15" t="e">
        <f>F39/F42</f>
        <v>#DIV/0!</v>
      </c>
      <c r="H39" s="6">
        <f>B39+D39+F39</f>
        <v>351</v>
      </c>
      <c r="I39" s="16">
        <f>H39/H42</f>
        <v>0.82978723404255317</v>
      </c>
    </row>
    <row r="40" spans="1:14" x14ac:dyDescent="0.2">
      <c r="A40" s="10" t="s">
        <v>33</v>
      </c>
      <c r="B40" s="6">
        <v>4</v>
      </c>
      <c r="C40" s="15">
        <f>B40/B42</f>
        <v>2.0202020202020204E-2</v>
      </c>
      <c r="D40" s="6">
        <v>21</v>
      </c>
      <c r="E40" s="15">
        <f>D40/D42</f>
        <v>9.3333333333333338E-2</v>
      </c>
      <c r="F40" s="1">
        <v>0</v>
      </c>
      <c r="G40" s="15" t="e">
        <f>F40/F42</f>
        <v>#DIV/0!</v>
      </c>
      <c r="H40" s="6">
        <f>B40+D40+F40</f>
        <v>25</v>
      </c>
      <c r="I40" s="16">
        <f>H40/H42</f>
        <v>5.9101654846335699E-2</v>
      </c>
    </row>
    <row r="41" spans="1:14" x14ac:dyDescent="0.2">
      <c r="A41" s="10" t="s">
        <v>34</v>
      </c>
      <c r="B41" s="1">
        <v>16</v>
      </c>
      <c r="C41" s="15">
        <f>B41/B42</f>
        <v>8.0808080808080815E-2</v>
      </c>
      <c r="D41" s="1">
        <v>31</v>
      </c>
      <c r="E41" s="15">
        <f>D41/D42</f>
        <v>0.13777777777777778</v>
      </c>
      <c r="F41" s="1">
        <v>0</v>
      </c>
      <c r="G41" s="15" t="e">
        <f>F41/F42</f>
        <v>#DIV/0!</v>
      </c>
      <c r="H41" s="6">
        <f>B41+D41+F41</f>
        <v>47</v>
      </c>
      <c r="I41" s="16">
        <f>H41/H42</f>
        <v>0.1111111111111111</v>
      </c>
      <c r="N41" s="54"/>
    </row>
    <row r="42" spans="1:14" x14ac:dyDescent="0.2">
      <c r="A42" s="11" t="s">
        <v>7</v>
      </c>
      <c r="B42" s="7">
        <f t="shared" ref="B42:I42" si="4">SUM(B39:B41)</f>
        <v>198</v>
      </c>
      <c r="C42" s="17">
        <f t="shared" si="4"/>
        <v>1</v>
      </c>
      <c r="D42" s="7">
        <f t="shared" si="4"/>
        <v>225</v>
      </c>
      <c r="E42" s="17">
        <f t="shared" si="4"/>
        <v>1</v>
      </c>
      <c r="F42" s="8">
        <f t="shared" si="4"/>
        <v>0</v>
      </c>
      <c r="G42" s="17" t="e">
        <f t="shared" si="4"/>
        <v>#DIV/0!</v>
      </c>
      <c r="H42" s="7">
        <f t="shared" si="4"/>
        <v>423</v>
      </c>
      <c r="I42" s="18">
        <f t="shared" si="4"/>
        <v>1</v>
      </c>
    </row>
    <row r="43" spans="1:14" x14ac:dyDescent="0.2">
      <c r="A43" s="29" t="s">
        <v>47</v>
      </c>
      <c r="B43" s="30"/>
      <c r="C43" s="30"/>
      <c r="D43" s="30"/>
      <c r="E43" s="30"/>
      <c r="F43" s="31"/>
      <c r="G43" s="30"/>
      <c r="H43" s="30"/>
      <c r="I43" s="32"/>
    </row>
    <row r="44" spans="1:14" x14ac:dyDescent="0.2">
      <c r="A44" s="9" t="s">
        <v>25</v>
      </c>
      <c r="B44" s="4">
        <v>107</v>
      </c>
      <c r="C44" s="20">
        <f>B44/B46</f>
        <v>0.54040404040404044</v>
      </c>
      <c r="D44" s="5">
        <v>79</v>
      </c>
      <c r="E44" s="20">
        <f>D44/D46</f>
        <v>0.3511111111111111</v>
      </c>
      <c r="F44" s="5">
        <v>0</v>
      </c>
      <c r="G44" s="20" t="e">
        <f>F44/F46</f>
        <v>#DIV/0!</v>
      </c>
      <c r="H44" s="4">
        <f>B44+D44+F44</f>
        <v>186</v>
      </c>
      <c r="I44" s="14">
        <f>H44/H46</f>
        <v>0.43971631205673761</v>
      </c>
    </row>
    <row r="45" spans="1:14" x14ac:dyDescent="0.2">
      <c r="A45" s="10" t="s">
        <v>26</v>
      </c>
      <c r="B45" s="6">
        <v>91</v>
      </c>
      <c r="C45" s="15">
        <f>B45/B46</f>
        <v>0.45959595959595961</v>
      </c>
      <c r="D45" s="6">
        <v>146</v>
      </c>
      <c r="E45" s="15">
        <f>D45/D46</f>
        <v>0.64888888888888885</v>
      </c>
      <c r="F45" s="1">
        <v>0</v>
      </c>
      <c r="G45" s="15" t="e">
        <f>F45/F46</f>
        <v>#DIV/0!</v>
      </c>
      <c r="H45" s="4">
        <f>B45+D45+F45</f>
        <v>237</v>
      </c>
      <c r="I45" s="16">
        <f>H45/H46</f>
        <v>0.56028368794326244</v>
      </c>
    </row>
    <row r="46" spans="1:14" x14ac:dyDescent="0.2">
      <c r="A46" s="11" t="s">
        <v>7</v>
      </c>
      <c r="B46" s="7">
        <f t="shared" ref="B46:G46" si="5">SUM(B44:B45)</f>
        <v>198</v>
      </c>
      <c r="C46" s="21">
        <f t="shared" si="5"/>
        <v>1</v>
      </c>
      <c r="D46" s="7">
        <f t="shared" si="5"/>
        <v>225</v>
      </c>
      <c r="E46" s="21">
        <f t="shared" si="5"/>
        <v>1</v>
      </c>
      <c r="F46" s="7">
        <f t="shared" si="5"/>
        <v>0</v>
      </c>
      <c r="G46" s="21" t="e">
        <f t="shared" si="5"/>
        <v>#DIV/0!</v>
      </c>
      <c r="H46" s="4">
        <f>B46+D46+F46</f>
        <v>423</v>
      </c>
      <c r="I46" s="39">
        <f>SUM(I44:I45)</f>
        <v>1</v>
      </c>
    </row>
    <row r="47" spans="1:14" ht="12.75" customHeight="1" x14ac:dyDescent="0.2">
      <c r="A47" s="29" t="s">
        <v>45</v>
      </c>
      <c r="B47" s="30"/>
      <c r="C47" s="30"/>
      <c r="D47" s="30"/>
      <c r="E47" s="30"/>
      <c r="F47" s="31"/>
      <c r="G47" s="30"/>
      <c r="H47" s="30"/>
      <c r="I47" s="32"/>
    </row>
    <row r="48" spans="1:14" ht="12.75" customHeight="1" x14ac:dyDescent="0.2">
      <c r="A48" s="9" t="s">
        <v>36</v>
      </c>
      <c r="B48" s="4">
        <v>103</v>
      </c>
      <c r="C48" s="20">
        <f>B48/B50</f>
        <v>0.52020202020202022</v>
      </c>
      <c r="D48" s="5">
        <v>170</v>
      </c>
      <c r="E48" s="20">
        <f>D48/D50</f>
        <v>0.75555555555555554</v>
      </c>
      <c r="F48" s="5">
        <v>0</v>
      </c>
      <c r="G48" s="20" t="e">
        <f>F48/F50</f>
        <v>#DIV/0!</v>
      </c>
      <c r="H48" s="4">
        <f>B48+D48+F48</f>
        <v>273</v>
      </c>
      <c r="I48" s="14">
        <f>H48/H50</f>
        <v>0.64539007092198586</v>
      </c>
    </row>
    <row r="49" spans="1:11" ht="12.75" customHeight="1" x14ac:dyDescent="0.2">
      <c r="A49" s="10" t="s">
        <v>37</v>
      </c>
      <c r="B49" s="6">
        <v>95</v>
      </c>
      <c r="C49" s="15">
        <f>B49/B50</f>
        <v>0.47979797979797978</v>
      </c>
      <c r="D49" s="6">
        <v>55</v>
      </c>
      <c r="E49" s="15">
        <f>D49/D50</f>
        <v>0.24444444444444444</v>
      </c>
      <c r="F49" s="1">
        <v>0</v>
      </c>
      <c r="G49" s="15" t="e">
        <f>F49/F50</f>
        <v>#DIV/0!</v>
      </c>
      <c r="H49" s="4">
        <f>B49+D49+F49</f>
        <v>150</v>
      </c>
      <c r="I49" s="16">
        <f>H49/H50</f>
        <v>0.3546099290780142</v>
      </c>
    </row>
    <row r="50" spans="1:11" x14ac:dyDescent="0.2">
      <c r="A50" s="11" t="s">
        <v>7</v>
      </c>
      <c r="B50" s="7">
        <f t="shared" ref="B50:G50" si="6">SUM(B48:B49)</f>
        <v>198</v>
      </c>
      <c r="C50" s="21">
        <f t="shared" si="6"/>
        <v>1</v>
      </c>
      <c r="D50" s="7">
        <f t="shared" si="6"/>
        <v>225</v>
      </c>
      <c r="E50" s="21">
        <f t="shared" si="6"/>
        <v>1</v>
      </c>
      <c r="F50" s="7">
        <f t="shared" si="6"/>
        <v>0</v>
      </c>
      <c r="G50" s="21" t="e">
        <f t="shared" si="6"/>
        <v>#DIV/0!</v>
      </c>
      <c r="H50" s="4">
        <f>B50+D50+F50</f>
        <v>423</v>
      </c>
      <c r="I50" s="18">
        <f>SUM(I48:I49)</f>
        <v>1</v>
      </c>
    </row>
    <row r="51" spans="1:11" x14ac:dyDescent="0.2">
      <c r="A51" s="33" t="s">
        <v>28</v>
      </c>
      <c r="B51" s="34"/>
      <c r="C51" s="34"/>
      <c r="D51" s="34"/>
      <c r="E51" s="34"/>
      <c r="F51" s="35"/>
      <c r="G51" s="34"/>
      <c r="H51" s="34"/>
      <c r="I51" s="38"/>
    </row>
    <row r="52" spans="1:11" x14ac:dyDescent="0.2">
      <c r="A52" s="47" t="s">
        <v>27</v>
      </c>
      <c r="B52" s="66">
        <v>129.6</v>
      </c>
      <c r="C52" s="67"/>
      <c r="D52" s="68">
        <v>157.5</v>
      </c>
      <c r="E52" s="69"/>
      <c r="F52" s="66">
        <v>0</v>
      </c>
      <c r="G52" s="67"/>
      <c r="H52" s="68">
        <v>287.10000000000002</v>
      </c>
      <c r="I52" s="70"/>
      <c r="K52" s="55"/>
    </row>
    <row r="53" spans="1:11" x14ac:dyDescent="0.2">
      <c r="A53" s="29" t="s">
        <v>48</v>
      </c>
      <c r="B53" s="30"/>
      <c r="C53" s="30"/>
      <c r="D53" s="30"/>
      <c r="E53" s="30"/>
      <c r="F53" s="31"/>
      <c r="G53" s="30"/>
      <c r="H53" s="30"/>
      <c r="I53" s="32"/>
    </row>
    <row r="54" spans="1:11" x14ac:dyDescent="0.2">
      <c r="A54" s="41" t="s">
        <v>49</v>
      </c>
      <c r="B54" s="4">
        <v>198</v>
      </c>
      <c r="C54" s="20">
        <f>B54/B56</f>
        <v>1</v>
      </c>
      <c r="D54" s="4">
        <v>214</v>
      </c>
      <c r="E54" s="20">
        <f>D54/D56</f>
        <v>0.95111111111111113</v>
      </c>
      <c r="F54" s="5">
        <v>0</v>
      </c>
      <c r="G54" s="20" t="e">
        <f>F54/F56</f>
        <v>#DIV/0!</v>
      </c>
      <c r="H54" s="4">
        <f>B54+D54+F54</f>
        <v>412</v>
      </c>
      <c r="I54" s="14">
        <f>H54/H56</f>
        <v>0.97399527186761226</v>
      </c>
    </row>
    <row r="55" spans="1:11" x14ac:dyDescent="0.2">
      <c r="A55" s="42" t="s">
        <v>50</v>
      </c>
      <c r="B55" s="6">
        <v>0</v>
      </c>
      <c r="C55" s="15">
        <f>B55/B56</f>
        <v>0</v>
      </c>
      <c r="D55" s="6">
        <v>11</v>
      </c>
      <c r="E55" s="15">
        <f>D55/D56</f>
        <v>4.8888888888888891E-2</v>
      </c>
      <c r="F55" s="1">
        <v>0</v>
      </c>
      <c r="G55" s="15" t="e">
        <f>F55/F56</f>
        <v>#DIV/0!</v>
      </c>
      <c r="H55" s="4">
        <f>B55+D55+F55</f>
        <v>11</v>
      </c>
      <c r="I55" s="16">
        <f>H55/H56</f>
        <v>2.6004728132387706E-2</v>
      </c>
    </row>
    <row r="56" spans="1:11" ht="13.5" thickBot="1" x14ac:dyDescent="0.25">
      <c r="A56" s="43" t="s">
        <v>7</v>
      </c>
      <c r="B56" s="44">
        <f t="shared" ref="B56:G56" si="7">SUM(B54:B55)</f>
        <v>198</v>
      </c>
      <c r="C56" s="45">
        <f t="shared" si="7"/>
        <v>1</v>
      </c>
      <c r="D56" s="44">
        <f t="shared" si="7"/>
        <v>225</v>
      </c>
      <c r="E56" s="45">
        <f t="shared" si="7"/>
        <v>1</v>
      </c>
      <c r="F56" s="44">
        <f t="shared" si="7"/>
        <v>0</v>
      </c>
      <c r="G56" s="45" t="e">
        <f t="shared" si="7"/>
        <v>#DIV/0!</v>
      </c>
      <c r="H56" s="44">
        <f>B56+D56+F56</f>
        <v>423</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63" customHeight="1" x14ac:dyDescent="0.2">
      <c r="A59" s="71" t="s">
        <v>63</v>
      </c>
      <c r="B59" s="71"/>
      <c r="C59" s="71"/>
      <c r="D59" s="71"/>
      <c r="E59" s="71"/>
      <c r="F59" s="71"/>
      <c r="G59" s="71"/>
      <c r="H59" s="71"/>
      <c r="I59" s="71"/>
    </row>
    <row r="60" spans="1:11" ht="37.9"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4:I4"/>
    <mergeCell ref="B6:C6"/>
    <mergeCell ref="D6:E6"/>
    <mergeCell ref="F6:G6"/>
    <mergeCell ref="H6:I6"/>
    <mergeCell ref="A3:I3"/>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11" ht="15.75" x14ac:dyDescent="0.25">
      <c r="A2" s="79" t="s">
        <v>59</v>
      </c>
      <c r="B2" s="79"/>
      <c r="C2" s="79"/>
      <c r="D2" s="79"/>
      <c r="E2" s="79"/>
      <c r="F2" s="79"/>
      <c r="G2" s="79"/>
      <c r="H2" s="79"/>
      <c r="I2" s="79"/>
    </row>
    <row r="3" spans="1:11" ht="15.75" x14ac:dyDescent="0.25">
      <c r="A3" s="79" t="s">
        <v>64</v>
      </c>
      <c r="B3" s="79"/>
      <c r="C3" s="79"/>
      <c r="D3" s="79"/>
      <c r="E3" s="79"/>
      <c r="F3" s="79"/>
      <c r="G3" s="79"/>
      <c r="H3" s="79"/>
      <c r="I3" s="79"/>
    </row>
    <row r="4" spans="1:11" ht="15.75" x14ac:dyDescent="0.25">
      <c r="A4" s="79" t="s">
        <v>52</v>
      </c>
      <c r="B4" s="79"/>
      <c r="C4" s="79"/>
      <c r="D4" s="79"/>
      <c r="E4" s="79"/>
      <c r="F4" s="79"/>
      <c r="G4" s="79"/>
      <c r="H4" s="79"/>
      <c r="I4" s="79"/>
    </row>
    <row r="5" spans="1:11" ht="13.5" thickBot="1" x14ac:dyDescent="0.25"/>
    <row r="6" spans="1:11" ht="13.5" thickTop="1" x14ac:dyDescent="0.2">
      <c r="A6" s="23"/>
      <c r="B6" s="80" t="s">
        <v>0</v>
      </c>
      <c r="C6" s="81"/>
      <c r="D6" s="82" t="s">
        <v>35</v>
      </c>
      <c r="E6" s="81"/>
      <c r="F6" s="80" t="s">
        <v>3</v>
      </c>
      <c r="G6" s="81"/>
      <c r="H6" s="80" t="s">
        <v>7</v>
      </c>
      <c r="I6" s="83"/>
    </row>
    <row r="7" spans="1:11" x14ac:dyDescent="0.2">
      <c r="A7" s="24"/>
      <c r="B7" s="25" t="s">
        <v>1</v>
      </c>
      <c r="C7" s="26" t="s">
        <v>2</v>
      </c>
      <c r="D7" s="25" t="s">
        <v>1</v>
      </c>
      <c r="E7" s="26" t="s">
        <v>2</v>
      </c>
      <c r="F7" s="27" t="s">
        <v>1</v>
      </c>
      <c r="G7" s="26" t="s">
        <v>2</v>
      </c>
      <c r="H7" s="25" t="s">
        <v>1</v>
      </c>
      <c r="I7" s="28" t="s">
        <v>2</v>
      </c>
    </row>
    <row r="8" spans="1:11" ht="14.25" x14ac:dyDescent="0.2">
      <c r="A8" s="29" t="s">
        <v>4</v>
      </c>
      <c r="B8" s="30"/>
      <c r="C8" s="30"/>
      <c r="D8" s="30"/>
      <c r="E8" s="30"/>
      <c r="F8" s="31"/>
      <c r="G8" s="30"/>
      <c r="H8" s="30"/>
      <c r="I8" s="32"/>
      <c r="K8" s="48"/>
    </row>
    <row r="9" spans="1:11" x14ac:dyDescent="0.2">
      <c r="A9" s="9" t="s">
        <v>5</v>
      </c>
      <c r="B9" s="4">
        <v>8</v>
      </c>
      <c r="C9" s="13">
        <f>B9/B11</f>
        <v>0.15686274509803921</v>
      </c>
      <c r="D9" s="4">
        <v>24</v>
      </c>
      <c r="E9" s="13">
        <f>D9/D11</f>
        <v>0.19834710743801653</v>
      </c>
      <c r="F9" s="5">
        <v>0</v>
      </c>
      <c r="G9" s="13" t="e">
        <f>F9/F11</f>
        <v>#DIV/0!</v>
      </c>
      <c r="H9" s="4">
        <f>B9+D9+F9</f>
        <v>32</v>
      </c>
      <c r="I9" s="14">
        <f>H9/H11</f>
        <v>0.18604651162790697</v>
      </c>
    </row>
    <row r="10" spans="1:11" x14ac:dyDescent="0.2">
      <c r="A10" s="10" t="s">
        <v>6</v>
      </c>
      <c r="B10" s="6">
        <v>43</v>
      </c>
      <c r="C10" s="15">
        <f>B10/B11</f>
        <v>0.84313725490196079</v>
      </c>
      <c r="D10" s="6">
        <v>97</v>
      </c>
      <c r="E10" s="15">
        <f>D10/D11</f>
        <v>0.80165289256198347</v>
      </c>
      <c r="F10" s="1">
        <v>0</v>
      </c>
      <c r="G10" s="15" t="e">
        <f>F10/F11</f>
        <v>#DIV/0!</v>
      </c>
      <c r="H10" s="6">
        <f>B10+D10+F10</f>
        <v>140</v>
      </c>
      <c r="I10" s="16">
        <f>H10/H11</f>
        <v>0.81395348837209303</v>
      </c>
    </row>
    <row r="11" spans="1:11" x14ac:dyDescent="0.2">
      <c r="A11" s="11" t="s">
        <v>7</v>
      </c>
      <c r="B11" s="7">
        <f>SUM(B9:B10)</f>
        <v>51</v>
      </c>
      <c r="C11" s="17">
        <f>SUM(C9:C10)</f>
        <v>1</v>
      </c>
      <c r="D11" s="7">
        <f>D9+D10</f>
        <v>121</v>
      </c>
      <c r="E11" s="17">
        <f>SUM(E9:E10)</f>
        <v>1</v>
      </c>
      <c r="F11" s="8">
        <f>SUM(F9:F10)</f>
        <v>0</v>
      </c>
      <c r="G11" s="17" t="e">
        <f>SUM(G9:G10)</f>
        <v>#DIV/0!</v>
      </c>
      <c r="H11" s="7">
        <f>B11+D11+F11</f>
        <v>172</v>
      </c>
      <c r="I11" s="18">
        <f>SUM(I9:I10)</f>
        <v>1</v>
      </c>
    </row>
    <row r="12" spans="1:11" x14ac:dyDescent="0.2">
      <c r="A12" s="29" t="s">
        <v>8</v>
      </c>
      <c r="B12" s="36"/>
      <c r="C12" s="36"/>
      <c r="D12" s="36"/>
      <c r="E12" s="36"/>
      <c r="F12" s="36"/>
      <c r="G12" s="36"/>
      <c r="H12" s="36"/>
      <c r="I12" s="37"/>
    </row>
    <row r="13" spans="1:11" x14ac:dyDescent="0.2">
      <c r="A13" s="9" t="s">
        <v>38</v>
      </c>
      <c r="B13" s="5">
        <v>0</v>
      </c>
      <c r="C13" s="13">
        <f>B13/B22</f>
        <v>0</v>
      </c>
      <c r="D13" s="5">
        <v>0</v>
      </c>
      <c r="E13" s="13">
        <f>D13/D22</f>
        <v>0</v>
      </c>
      <c r="F13" s="5">
        <v>0</v>
      </c>
      <c r="G13" s="13" t="e">
        <f>F13/F22</f>
        <v>#DIV/0!</v>
      </c>
      <c r="H13" s="4">
        <f t="shared" ref="H13:H21" si="0">B13+D13+F13</f>
        <v>0</v>
      </c>
      <c r="I13" s="14">
        <f>H13/H22</f>
        <v>0</v>
      </c>
    </row>
    <row r="14" spans="1:11" x14ac:dyDescent="0.2">
      <c r="A14" s="10" t="s">
        <v>9</v>
      </c>
      <c r="B14" s="1">
        <v>1</v>
      </c>
      <c r="C14" s="15">
        <f>B14/B22</f>
        <v>1.9607843137254902E-2</v>
      </c>
      <c r="D14" s="1">
        <v>2</v>
      </c>
      <c r="E14" s="15">
        <f>D14/D22</f>
        <v>1.6528925619834711E-2</v>
      </c>
      <c r="F14" s="1">
        <v>0</v>
      </c>
      <c r="G14" s="15" t="e">
        <f>F14/F22</f>
        <v>#DIV/0!</v>
      </c>
      <c r="H14" s="6">
        <f t="shared" si="0"/>
        <v>3</v>
      </c>
      <c r="I14" s="16">
        <f>H14/H22</f>
        <v>1.7441860465116279E-2</v>
      </c>
    </row>
    <row r="15" spans="1:11" x14ac:dyDescent="0.2">
      <c r="A15" s="10" t="s">
        <v>39</v>
      </c>
      <c r="B15" s="1">
        <v>3</v>
      </c>
      <c r="C15" s="15">
        <f>B15/B22</f>
        <v>5.8823529411764705E-2</v>
      </c>
      <c r="D15" s="1">
        <v>18</v>
      </c>
      <c r="E15" s="15">
        <f>D15/D22</f>
        <v>0.1487603305785124</v>
      </c>
      <c r="F15" s="1">
        <v>0</v>
      </c>
      <c r="G15" s="15" t="e">
        <f>F15/F22</f>
        <v>#DIV/0!</v>
      </c>
      <c r="H15" s="6">
        <f t="shared" si="0"/>
        <v>21</v>
      </c>
      <c r="I15" s="16">
        <f>H15/H22</f>
        <v>0.12209302325581395</v>
      </c>
    </row>
    <row r="16" spans="1:11" x14ac:dyDescent="0.2">
      <c r="A16" s="10" t="s">
        <v>40</v>
      </c>
      <c r="B16" s="1">
        <v>4</v>
      </c>
      <c r="C16" s="15">
        <f>B16/B22</f>
        <v>7.8431372549019607E-2</v>
      </c>
      <c r="D16" s="1">
        <v>5</v>
      </c>
      <c r="E16" s="15">
        <f>D16/D22</f>
        <v>4.1322314049586778E-2</v>
      </c>
      <c r="F16" s="1">
        <v>0</v>
      </c>
      <c r="G16" s="15" t="e">
        <f>F16/F22</f>
        <v>#DIV/0!</v>
      </c>
      <c r="H16" s="6">
        <f t="shared" si="0"/>
        <v>9</v>
      </c>
      <c r="I16" s="16">
        <f>H16/H22</f>
        <v>5.232558139534884E-2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41</v>
      </c>
      <c r="C18" s="15">
        <f>B18/B22</f>
        <v>0.80392156862745101</v>
      </c>
      <c r="D18" s="6">
        <v>94</v>
      </c>
      <c r="E18" s="15">
        <f>D18/D22</f>
        <v>0.77685950413223137</v>
      </c>
      <c r="F18" s="1">
        <v>0</v>
      </c>
      <c r="G18" s="15" t="e">
        <f>F18/F22</f>
        <v>#DIV/0!</v>
      </c>
      <c r="H18" s="6">
        <f t="shared" si="0"/>
        <v>135</v>
      </c>
      <c r="I18" s="16">
        <f>H18/H22</f>
        <v>0.78488372093023251</v>
      </c>
    </row>
    <row r="19" spans="1:9" x14ac:dyDescent="0.2">
      <c r="A19" s="10" t="s">
        <v>42</v>
      </c>
      <c r="B19" s="6">
        <v>2</v>
      </c>
      <c r="C19" s="15">
        <f>B19/B22</f>
        <v>3.9215686274509803E-2</v>
      </c>
      <c r="D19" s="6">
        <v>2</v>
      </c>
      <c r="E19" s="15">
        <f>D19/D22</f>
        <v>1.6528925619834711E-2</v>
      </c>
      <c r="F19" s="1">
        <v>0</v>
      </c>
      <c r="G19" s="15" t="e">
        <f>F19/F22</f>
        <v>#DIV/0!</v>
      </c>
      <c r="H19" s="6">
        <f t="shared" si="0"/>
        <v>4</v>
      </c>
      <c r="I19" s="16">
        <f>H19/H22</f>
        <v>2.3255813953488372E-2</v>
      </c>
    </row>
    <row r="20" spans="1:9" x14ac:dyDescent="0.2">
      <c r="A20" s="10" t="s">
        <v>43</v>
      </c>
      <c r="B20" s="1">
        <v>0</v>
      </c>
      <c r="C20" s="15">
        <f>B20/B22</f>
        <v>0</v>
      </c>
      <c r="D20" s="1">
        <v>0</v>
      </c>
      <c r="E20" s="15">
        <f>D20/D22</f>
        <v>0</v>
      </c>
      <c r="F20" s="1">
        <v>0</v>
      </c>
      <c r="G20" s="15" t="e">
        <f>F20/F22</f>
        <v>#DIV/0!</v>
      </c>
      <c r="H20" s="6">
        <f t="shared" si="0"/>
        <v>0</v>
      </c>
      <c r="I20" s="16">
        <f>H20/H22</f>
        <v>0</v>
      </c>
    </row>
    <row r="21" spans="1:9" x14ac:dyDescent="0.2">
      <c r="A21" s="22" t="s">
        <v>44</v>
      </c>
      <c r="B21" s="8">
        <v>0</v>
      </c>
      <c r="C21" s="15">
        <f>B21/B22</f>
        <v>0</v>
      </c>
      <c r="D21" s="8">
        <v>0</v>
      </c>
      <c r="E21" s="15">
        <f>D21/D22</f>
        <v>0</v>
      </c>
      <c r="F21" s="8">
        <v>0</v>
      </c>
      <c r="G21" s="15" t="e">
        <f>F21/F22</f>
        <v>#DIV/0!</v>
      </c>
      <c r="H21" s="7">
        <f t="shared" si="0"/>
        <v>0</v>
      </c>
      <c r="I21" s="18">
        <f>H21/H22</f>
        <v>0</v>
      </c>
    </row>
    <row r="22" spans="1:9" x14ac:dyDescent="0.2">
      <c r="A22" s="11" t="s">
        <v>7</v>
      </c>
      <c r="B22" s="7">
        <f>SUM(B13:B21)</f>
        <v>51</v>
      </c>
      <c r="C22" s="17">
        <f>SUM(C13:C21)</f>
        <v>1</v>
      </c>
      <c r="D22" s="7">
        <f>SUM(D13:D21)</f>
        <v>121</v>
      </c>
      <c r="E22" s="17">
        <f>SUM(E13:E21)</f>
        <v>1</v>
      </c>
      <c r="F22" s="8">
        <f>SUM(F13:F21)</f>
        <v>0</v>
      </c>
      <c r="G22" s="17" t="e">
        <f>SUM(G13:G20)</f>
        <v>#DIV/0!</v>
      </c>
      <c r="H22" s="7">
        <f>SUM(H13:H21)</f>
        <v>172</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0</v>
      </c>
      <c r="C25" s="13">
        <f t="shared" si="1"/>
        <v>0</v>
      </c>
      <c r="D25" s="1">
        <v>0</v>
      </c>
      <c r="E25" s="15">
        <f>D25/D34</f>
        <v>0</v>
      </c>
      <c r="F25" s="1">
        <v>0</v>
      </c>
      <c r="G25" s="15" t="e">
        <f>F25/F34</f>
        <v>#DIV/0!</v>
      </c>
      <c r="H25" s="1">
        <f t="shared" si="2"/>
        <v>0</v>
      </c>
      <c r="I25" s="16">
        <f>H25/H34</f>
        <v>0</v>
      </c>
    </row>
    <row r="26" spans="1:9" x14ac:dyDescent="0.2">
      <c r="A26" s="10" t="s">
        <v>14</v>
      </c>
      <c r="B26" s="1">
        <v>18</v>
      </c>
      <c r="C26" s="13">
        <f t="shared" si="1"/>
        <v>0.35294117647058826</v>
      </c>
      <c r="D26" s="1">
        <v>0</v>
      </c>
      <c r="E26" s="15">
        <f>D26/D34</f>
        <v>0</v>
      </c>
      <c r="F26" s="1">
        <v>0</v>
      </c>
      <c r="G26" s="15" t="e">
        <f>F26/F34</f>
        <v>#DIV/0!</v>
      </c>
      <c r="H26" s="5">
        <f t="shared" si="2"/>
        <v>18</v>
      </c>
      <c r="I26" s="16">
        <f>H26/H34</f>
        <v>0.10465116279069768</v>
      </c>
    </row>
    <row r="27" spans="1:9" x14ac:dyDescent="0.2">
      <c r="A27" s="10" t="s">
        <v>15</v>
      </c>
      <c r="B27" s="1">
        <v>6</v>
      </c>
      <c r="C27" s="13">
        <f t="shared" si="1"/>
        <v>0.11764705882352941</v>
      </c>
      <c r="D27" s="1">
        <v>29</v>
      </c>
      <c r="E27" s="15">
        <f>D27/D34</f>
        <v>0.23966942148760331</v>
      </c>
      <c r="F27" s="1">
        <v>0</v>
      </c>
      <c r="G27" s="15" t="e">
        <f>F27/F34</f>
        <v>#DIV/0!</v>
      </c>
      <c r="H27" s="5">
        <f t="shared" si="2"/>
        <v>35</v>
      </c>
      <c r="I27" s="16">
        <f>H27/H34</f>
        <v>0.20348837209302326</v>
      </c>
    </row>
    <row r="28" spans="1:9" x14ac:dyDescent="0.2">
      <c r="A28" s="10" t="s">
        <v>16</v>
      </c>
      <c r="B28" s="1">
        <v>9</v>
      </c>
      <c r="C28" s="13">
        <f t="shared" si="1"/>
        <v>0.17647058823529413</v>
      </c>
      <c r="D28" s="1">
        <v>25</v>
      </c>
      <c r="E28" s="15">
        <f>D28/D34</f>
        <v>0.20661157024793389</v>
      </c>
      <c r="F28" s="1">
        <v>0</v>
      </c>
      <c r="G28" s="15" t="e">
        <f>F28/F34</f>
        <v>#DIV/0!</v>
      </c>
      <c r="H28" s="5">
        <f t="shared" si="2"/>
        <v>34</v>
      </c>
      <c r="I28" s="16">
        <f>H28/H34</f>
        <v>0.19767441860465115</v>
      </c>
    </row>
    <row r="29" spans="1:9" x14ac:dyDescent="0.2">
      <c r="A29" s="10" t="s">
        <v>17</v>
      </c>
      <c r="B29" s="1">
        <v>5</v>
      </c>
      <c r="C29" s="13">
        <f t="shared" si="1"/>
        <v>9.8039215686274508E-2</v>
      </c>
      <c r="D29" s="1">
        <v>16</v>
      </c>
      <c r="E29" s="15">
        <f>D29/D34</f>
        <v>0.13223140495867769</v>
      </c>
      <c r="F29" s="1">
        <v>0</v>
      </c>
      <c r="G29" s="15" t="e">
        <f>F29/F34</f>
        <v>#DIV/0!</v>
      </c>
      <c r="H29" s="5">
        <f t="shared" si="2"/>
        <v>21</v>
      </c>
      <c r="I29" s="16">
        <f>H29/H34</f>
        <v>0.12209302325581395</v>
      </c>
    </row>
    <row r="30" spans="1:9" x14ac:dyDescent="0.2">
      <c r="A30" s="10" t="s">
        <v>18</v>
      </c>
      <c r="B30" s="1">
        <v>4</v>
      </c>
      <c r="C30" s="13">
        <f t="shared" si="1"/>
        <v>7.8431372549019607E-2</v>
      </c>
      <c r="D30" s="1">
        <v>14</v>
      </c>
      <c r="E30" s="15">
        <f>D30/D34</f>
        <v>0.11570247933884298</v>
      </c>
      <c r="F30" s="1">
        <v>0</v>
      </c>
      <c r="G30" s="15" t="e">
        <f>F30/F34</f>
        <v>#DIV/0!</v>
      </c>
      <c r="H30" s="5">
        <f t="shared" si="2"/>
        <v>18</v>
      </c>
      <c r="I30" s="16">
        <f>H30/H34</f>
        <v>0.10465116279069768</v>
      </c>
    </row>
    <row r="31" spans="1:9" x14ac:dyDescent="0.2">
      <c r="A31" s="10" t="s">
        <v>19</v>
      </c>
      <c r="B31" s="1">
        <v>7</v>
      </c>
      <c r="C31" s="13">
        <f t="shared" si="1"/>
        <v>0.13725490196078433</v>
      </c>
      <c r="D31" s="1">
        <v>26</v>
      </c>
      <c r="E31" s="15">
        <f>D31/D34</f>
        <v>0.21487603305785125</v>
      </c>
      <c r="F31" s="1">
        <v>0</v>
      </c>
      <c r="G31" s="15" t="e">
        <f>F31/F34</f>
        <v>#DIV/0!</v>
      </c>
      <c r="H31" s="5">
        <f t="shared" si="2"/>
        <v>33</v>
      </c>
      <c r="I31" s="16">
        <f>H31/H34</f>
        <v>0.19186046511627908</v>
      </c>
    </row>
    <row r="32" spans="1:9" x14ac:dyDescent="0.2">
      <c r="A32" s="10" t="s">
        <v>20</v>
      </c>
      <c r="B32" s="1">
        <v>1</v>
      </c>
      <c r="C32" s="13">
        <f t="shared" si="1"/>
        <v>1.9607843137254902E-2</v>
      </c>
      <c r="D32" s="1">
        <v>10</v>
      </c>
      <c r="E32" s="15">
        <f>D32/D34</f>
        <v>8.2644628099173556E-2</v>
      </c>
      <c r="F32" s="1">
        <v>0</v>
      </c>
      <c r="G32" s="15" t="e">
        <f>F32/F34</f>
        <v>#DIV/0!</v>
      </c>
      <c r="H32" s="5">
        <f t="shared" si="2"/>
        <v>11</v>
      </c>
      <c r="I32" s="16">
        <f>H32/H34</f>
        <v>6.3953488372093026E-2</v>
      </c>
    </row>
    <row r="33" spans="1:10" x14ac:dyDescent="0.2">
      <c r="A33" s="10" t="s">
        <v>21</v>
      </c>
      <c r="B33" s="1">
        <v>1</v>
      </c>
      <c r="C33" s="13">
        <f t="shared" si="1"/>
        <v>1.9607843137254902E-2</v>
      </c>
      <c r="D33" s="1">
        <v>1</v>
      </c>
      <c r="E33" s="15">
        <f>D33/D34</f>
        <v>8.2644628099173556E-3</v>
      </c>
      <c r="F33" s="1">
        <v>0</v>
      </c>
      <c r="G33" s="15" t="e">
        <f>F33/F34</f>
        <v>#DIV/0!</v>
      </c>
      <c r="H33" s="5">
        <f t="shared" si="2"/>
        <v>2</v>
      </c>
      <c r="I33" s="16">
        <f>H33/H34</f>
        <v>1.1627906976744186E-2</v>
      </c>
    </row>
    <row r="34" spans="1:10" x14ac:dyDescent="0.2">
      <c r="A34" s="11" t="s">
        <v>7</v>
      </c>
      <c r="B34" s="7">
        <f t="shared" ref="B34:G34" si="3">SUM(B24:B33)</f>
        <v>51</v>
      </c>
      <c r="C34" s="17">
        <f t="shared" si="3"/>
        <v>1</v>
      </c>
      <c r="D34" s="7">
        <f t="shared" si="3"/>
        <v>121</v>
      </c>
      <c r="E34" s="17">
        <f t="shared" si="3"/>
        <v>1</v>
      </c>
      <c r="F34" s="7">
        <f t="shared" si="3"/>
        <v>0</v>
      </c>
      <c r="G34" s="17" t="e">
        <f t="shared" si="3"/>
        <v>#DIV/0!</v>
      </c>
      <c r="H34" s="4">
        <f t="shared" si="2"/>
        <v>172</v>
      </c>
      <c r="I34" s="18">
        <f>SUM(I24:I33)</f>
        <v>1</v>
      </c>
      <c r="J34" s="3"/>
    </row>
    <row r="35" spans="1:10" x14ac:dyDescent="0.2">
      <c r="A35" s="29" t="s">
        <v>22</v>
      </c>
      <c r="B35" s="30"/>
      <c r="C35" s="30"/>
      <c r="D35" s="30"/>
      <c r="E35" s="30"/>
      <c r="F35" s="31"/>
      <c r="G35" s="30"/>
      <c r="H35" s="30"/>
      <c r="I35" s="32"/>
    </row>
    <row r="36" spans="1:10" x14ac:dyDescent="0.2">
      <c r="A36" s="9" t="s">
        <v>23</v>
      </c>
      <c r="B36" s="73">
        <v>29.09</v>
      </c>
      <c r="C36" s="74"/>
      <c r="D36" s="73">
        <v>34.72</v>
      </c>
      <c r="E36" s="74"/>
      <c r="F36" s="73">
        <v>0</v>
      </c>
      <c r="G36" s="74"/>
      <c r="H36" s="73">
        <v>33.049999999999997</v>
      </c>
      <c r="I36" s="75"/>
    </row>
    <row r="37" spans="1:10" x14ac:dyDescent="0.2">
      <c r="A37" s="12" t="s">
        <v>24</v>
      </c>
      <c r="B37" s="76">
        <v>9.8800000000000008</v>
      </c>
      <c r="C37" s="77"/>
      <c r="D37" s="76">
        <v>10.5</v>
      </c>
      <c r="E37" s="77"/>
      <c r="F37" s="76">
        <v>0</v>
      </c>
      <c r="G37" s="77"/>
      <c r="H37" s="76">
        <v>10.61</v>
      </c>
      <c r="I37" s="78"/>
    </row>
    <row r="38" spans="1:10" x14ac:dyDescent="0.2">
      <c r="A38" s="29" t="s">
        <v>60</v>
      </c>
      <c r="B38" s="30"/>
      <c r="C38" s="30"/>
      <c r="D38" s="30"/>
      <c r="E38" s="30"/>
      <c r="F38" s="31"/>
      <c r="G38" s="30"/>
      <c r="H38" s="30"/>
      <c r="I38" s="32"/>
    </row>
    <row r="39" spans="1:10" x14ac:dyDescent="0.2">
      <c r="A39" s="10" t="s">
        <v>32</v>
      </c>
      <c r="B39" s="6">
        <v>50</v>
      </c>
      <c r="C39" s="15">
        <f>B39/B42</f>
        <v>0.98039215686274506</v>
      </c>
      <c r="D39" s="6">
        <v>114</v>
      </c>
      <c r="E39" s="15">
        <f>D39/D42</f>
        <v>0.94214876033057848</v>
      </c>
      <c r="F39" s="1">
        <v>0</v>
      </c>
      <c r="G39" s="15" t="e">
        <f>F39/F42</f>
        <v>#DIV/0!</v>
      </c>
      <c r="H39" s="6">
        <f>B39+D39+F39</f>
        <v>164</v>
      </c>
      <c r="I39" s="16">
        <f>H39/H42</f>
        <v>0.95348837209302328</v>
      </c>
    </row>
    <row r="40" spans="1:10" x14ac:dyDescent="0.2">
      <c r="A40" s="10" t="s">
        <v>33</v>
      </c>
      <c r="B40" s="6">
        <v>0</v>
      </c>
      <c r="C40" s="15">
        <f>B40/B42</f>
        <v>0</v>
      </c>
      <c r="D40" s="6">
        <v>0</v>
      </c>
      <c r="E40" s="15">
        <f>D40/D42</f>
        <v>0</v>
      </c>
      <c r="F40" s="1">
        <v>0</v>
      </c>
      <c r="G40" s="15" t="e">
        <f>F40/F42</f>
        <v>#DIV/0!</v>
      </c>
      <c r="H40" s="6">
        <f>B40+D40+F40</f>
        <v>0</v>
      </c>
      <c r="I40" s="16">
        <f>H40/H42</f>
        <v>0</v>
      </c>
    </row>
    <row r="41" spans="1:10" x14ac:dyDescent="0.2">
      <c r="A41" s="10" t="s">
        <v>34</v>
      </c>
      <c r="B41" s="1">
        <v>1</v>
      </c>
      <c r="C41" s="15">
        <f>B41/B42</f>
        <v>1.9607843137254902E-2</v>
      </c>
      <c r="D41" s="1">
        <v>7</v>
      </c>
      <c r="E41" s="15">
        <f>D41/D42</f>
        <v>5.7851239669421489E-2</v>
      </c>
      <c r="F41" s="1">
        <v>0</v>
      </c>
      <c r="G41" s="15" t="e">
        <f>F41/F42</f>
        <v>#DIV/0!</v>
      </c>
      <c r="H41" s="6">
        <f>B41+D41+F41</f>
        <v>8</v>
      </c>
      <c r="I41" s="16">
        <f>H41/H42</f>
        <v>4.6511627906976744E-2</v>
      </c>
    </row>
    <row r="42" spans="1:10" x14ac:dyDescent="0.2">
      <c r="A42" s="11" t="s">
        <v>7</v>
      </c>
      <c r="B42" s="7">
        <f t="shared" ref="B42:I42" si="4">SUM(B39:B41)</f>
        <v>51</v>
      </c>
      <c r="C42" s="17">
        <f t="shared" si="4"/>
        <v>1</v>
      </c>
      <c r="D42" s="7">
        <f t="shared" si="4"/>
        <v>121</v>
      </c>
      <c r="E42" s="17">
        <f t="shared" si="4"/>
        <v>1</v>
      </c>
      <c r="F42" s="8">
        <f t="shared" si="4"/>
        <v>0</v>
      </c>
      <c r="G42" s="17" t="e">
        <f t="shared" si="4"/>
        <v>#DIV/0!</v>
      </c>
      <c r="H42" s="7">
        <f t="shared" si="4"/>
        <v>172</v>
      </c>
      <c r="I42" s="18">
        <f t="shared" si="4"/>
        <v>1</v>
      </c>
    </row>
    <row r="43" spans="1:10" x14ac:dyDescent="0.2">
      <c r="A43" s="29" t="s">
        <v>47</v>
      </c>
      <c r="B43" s="30"/>
      <c r="C43" s="30"/>
      <c r="D43" s="30"/>
      <c r="E43" s="30"/>
      <c r="F43" s="31"/>
      <c r="G43" s="30"/>
      <c r="H43" s="30"/>
      <c r="I43" s="32"/>
    </row>
    <row r="44" spans="1:10" x14ac:dyDescent="0.2">
      <c r="A44" s="9" t="s">
        <v>25</v>
      </c>
      <c r="B44" s="4">
        <v>26</v>
      </c>
      <c r="C44" s="20">
        <f>B44/B46</f>
        <v>0.50980392156862742</v>
      </c>
      <c r="D44" s="5">
        <v>78</v>
      </c>
      <c r="E44" s="20">
        <f>D44/D46</f>
        <v>0.64462809917355368</v>
      </c>
      <c r="F44" s="5">
        <v>0</v>
      </c>
      <c r="G44" s="20" t="e">
        <f>F44/F46</f>
        <v>#DIV/0!</v>
      </c>
      <c r="H44" s="4">
        <f>B44+D44+F44</f>
        <v>104</v>
      </c>
      <c r="I44" s="14">
        <f>H44/H46</f>
        <v>0.60465116279069764</v>
      </c>
    </row>
    <row r="45" spans="1:10" x14ac:dyDescent="0.2">
      <c r="A45" s="10" t="s">
        <v>26</v>
      </c>
      <c r="B45" s="6">
        <v>25</v>
      </c>
      <c r="C45" s="15">
        <f>B45/B46</f>
        <v>0.49019607843137253</v>
      </c>
      <c r="D45" s="6">
        <v>43</v>
      </c>
      <c r="E45" s="15">
        <f>D45/D46</f>
        <v>0.35537190082644626</v>
      </c>
      <c r="F45" s="1">
        <v>0</v>
      </c>
      <c r="G45" s="15" t="e">
        <f>F45/F46</f>
        <v>#DIV/0!</v>
      </c>
      <c r="H45" s="4">
        <f>B45+D45+F45</f>
        <v>68</v>
      </c>
      <c r="I45" s="16">
        <f>H45/H46</f>
        <v>0.39534883720930231</v>
      </c>
    </row>
    <row r="46" spans="1:10" x14ac:dyDescent="0.2">
      <c r="A46" s="11" t="s">
        <v>7</v>
      </c>
      <c r="B46" s="7">
        <f t="shared" ref="B46:G46" si="5">SUM(B44:B45)</f>
        <v>51</v>
      </c>
      <c r="C46" s="21">
        <f t="shared" si="5"/>
        <v>1</v>
      </c>
      <c r="D46" s="7">
        <f t="shared" si="5"/>
        <v>121</v>
      </c>
      <c r="E46" s="21">
        <f t="shared" si="5"/>
        <v>1</v>
      </c>
      <c r="F46" s="7">
        <f t="shared" si="5"/>
        <v>0</v>
      </c>
      <c r="G46" s="21" t="e">
        <f t="shared" si="5"/>
        <v>#DIV/0!</v>
      </c>
      <c r="H46" s="4">
        <f>B46+D46+F46</f>
        <v>172</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4</v>
      </c>
      <c r="C48" s="20">
        <f>B48/B50</f>
        <v>7.8431372549019607E-2</v>
      </c>
      <c r="D48" s="5">
        <v>35</v>
      </c>
      <c r="E48" s="20">
        <f>D48/D50</f>
        <v>0.28925619834710742</v>
      </c>
      <c r="F48" s="5">
        <v>0</v>
      </c>
      <c r="G48" s="20" t="e">
        <f>F48/F50</f>
        <v>#DIV/0!</v>
      </c>
      <c r="H48" s="4">
        <f>B48+D48+F48</f>
        <v>39</v>
      </c>
      <c r="I48" s="14">
        <f>H48/H50</f>
        <v>0.22674418604651161</v>
      </c>
    </row>
    <row r="49" spans="1:11" ht="12.75" customHeight="1" x14ac:dyDescent="0.2">
      <c r="A49" s="10" t="s">
        <v>37</v>
      </c>
      <c r="B49" s="6">
        <v>47</v>
      </c>
      <c r="C49" s="15">
        <f>B49/B50</f>
        <v>0.92156862745098034</v>
      </c>
      <c r="D49" s="6">
        <v>86</v>
      </c>
      <c r="E49" s="15">
        <f>D49/D50</f>
        <v>0.71074380165289253</v>
      </c>
      <c r="F49" s="1">
        <v>0</v>
      </c>
      <c r="G49" s="15" t="e">
        <f>F49/F50</f>
        <v>#DIV/0!</v>
      </c>
      <c r="H49" s="4">
        <f>B49+D49+F49</f>
        <v>133</v>
      </c>
      <c r="I49" s="16">
        <f>H49/H50</f>
        <v>0.77325581395348841</v>
      </c>
    </row>
    <row r="50" spans="1:11" x14ac:dyDescent="0.2">
      <c r="A50" s="11" t="s">
        <v>7</v>
      </c>
      <c r="B50" s="7">
        <f t="shared" ref="B50:G50" si="6">SUM(B48:B49)</f>
        <v>51</v>
      </c>
      <c r="C50" s="21">
        <f t="shared" si="6"/>
        <v>1</v>
      </c>
      <c r="D50" s="7">
        <f t="shared" si="6"/>
        <v>121</v>
      </c>
      <c r="E50" s="21">
        <f t="shared" si="6"/>
        <v>1</v>
      </c>
      <c r="F50" s="7">
        <f t="shared" si="6"/>
        <v>0</v>
      </c>
      <c r="G50" s="21" t="e">
        <f t="shared" si="6"/>
        <v>#DIV/0!</v>
      </c>
      <c r="H50" s="4">
        <f>B50+D50+F50</f>
        <v>172</v>
      </c>
      <c r="I50" s="18">
        <f>SUM(I48:I49)</f>
        <v>1</v>
      </c>
    </row>
    <row r="51" spans="1:11" x14ac:dyDescent="0.2">
      <c r="A51" s="33" t="s">
        <v>28</v>
      </c>
      <c r="B51" s="34"/>
      <c r="C51" s="34"/>
      <c r="D51" s="34"/>
      <c r="E51" s="34"/>
      <c r="F51" s="35"/>
      <c r="G51" s="34"/>
      <c r="H51" s="34"/>
      <c r="I51" s="38"/>
    </row>
    <row r="52" spans="1:11" x14ac:dyDescent="0.2">
      <c r="A52" s="47" t="s">
        <v>27</v>
      </c>
      <c r="B52" s="66">
        <v>36.9</v>
      </c>
      <c r="C52" s="67"/>
      <c r="D52" s="68">
        <v>115.3</v>
      </c>
      <c r="E52" s="69"/>
      <c r="F52" s="66">
        <v>0</v>
      </c>
      <c r="G52" s="67"/>
      <c r="H52" s="84">
        <v>152.30000000000001</v>
      </c>
      <c r="I52" s="85"/>
      <c r="K52" s="55"/>
    </row>
    <row r="53" spans="1:11" x14ac:dyDescent="0.2">
      <c r="A53" s="29" t="s">
        <v>48</v>
      </c>
      <c r="B53" s="30"/>
      <c r="C53" s="30"/>
      <c r="D53" s="30"/>
      <c r="E53" s="30"/>
      <c r="F53" s="31"/>
      <c r="G53" s="30"/>
      <c r="H53" s="30"/>
      <c r="I53" s="32"/>
    </row>
    <row r="54" spans="1:11" x14ac:dyDescent="0.2">
      <c r="A54" s="41" t="s">
        <v>49</v>
      </c>
      <c r="B54" s="4">
        <v>42</v>
      </c>
      <c r="C54" s="20">
        <f>B54/B56</f>
        <v>0.82352941176470584</v>
      </c>
      <c r="D54" s="4">
        <v>95</v>
      </c>
      <c r="E54" s="20">
        <f>D54/D56</f>
        <v>0.78512396694214881</v>
      </c>
      <c r="F54" s="5">
        <v>0</v>
      </c>
      <c r="G54" s="20" t="e">
        <f>F54/F56</f>
        <v>#DIV/0!</v>
      </c>
      <c r="H54" s="4">
        <f>B54+D54+F54</f>
        <v>137</v>
      </c>
      <c r="I54" s="14">
        <f>H54/H56</f>
        <v>0.79651162790697672</v>
      </c>
    </row>
    <row r="55" spans="1:11" x14ac:dyDescent="0.2">
      <c r="A55" s="42" t="s">
        <v>50</v>
      </c>
      <c r="B55" s="6">
        <v>9</v>
      </c>
      <c r="C55" s="15">
        <f>B55/B56</f>
        <v>0.17647058823529413</v>
      </c>
      <c r="D55" s="6">
        <v>26</v>
      </c>
      <c r="E55" s="15">
        <f>D55/D56</f>
        <v>0.21487603305785125</v>
      </c>
      <c r="F55" s="1">
        <v>0</v>
      </c>
      <c r="G55" s="15" t="e">
        <f>F55/F56</f>
        <v>#DIV/0!</v>
      </c>
      <c r="H55" s="4">
        <f>B55+D55+F55</f>
        <v>35</v>
      </c>
      <c r="I55" s="16">
        <f>H55/H56</f>
        <v>0.20348837209302326</v>
      </c>
    </row>
    <row r="56" spans="1:11" ht="13.5" thickBot="1" x14ac:dyDescent="0.25">
      <c r="A56" s="43" t="s">
        <v>7</v>
      </c>
      <c r="B56" s="44">
        <f t="shared" ref="B56:G56" si="7">SUM(B54:B55)</f>
        <v>51</v>
      </c>
      <c r="C56" s="45">
        <f t="shared" si="7"/>
        <v>1</v>
      </c>
      <c r="D56" s="44">
        <f t="shared" si="7"/>
        <v>121</v>
      </c>
      <c r="E56" s="45">
        <f t="shared" si="7"/>
        <v>1</v>
      </c>
      <c r="F56" s="44">
        <f t="shared" si="7"/>
        <v>0</v>
      </c>
      <c r="G56" s="45" t="e">
        <f t="shared" si="7"/>
        <v>#DIV/0!</v>
      </c>
      <c r="H56" s="44">
        <f>B56+D56+F56</f>
        <v>172</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63" customHeight="1" x14ac:dyDescent="0.2">
      <c r="A59" s="71" t="s">
        <v>63</v>
      </c>
      <c r="B59" s="71"/>
      <c r="C59" s="71"/>
      <c r="D59" s="71"/>
      <c r="E59" s="71"/>
      <c r="F59" s="71"/>
      <c r="G59" s="71"/>
      <c r="H59" s="71"/>
      <c r="I59" s="71"/>
    </row>
    <row r="60" spans="1:11" ht="37.9"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53</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226</v>
      </c>
      <c r="C9" s="13">
        <f>B9/B11</f>
        <v>0.51834862385321101</v>
      </c>
      <c r="D9" s="4">
        <v>104</v>
      </c>
      <c r="E9" s="13">
        <f>D9/D11</f>
        <v>0.71724137931034482</v>
      </c>
      <c r="F9" s="5">
        <v>0</v>
      </c>
      <c r="G9" s="13" t="e">
        <f>F9/F11</f>
        <v>#DIV/0!</v>
      </c>
      <c r="H9" s="4">
        <f>B9+D9+F9</f>
        <v>330</v>
      </c>
      <c r="I9" s="14">
        <f>H9/H11</f>
        <v>0.56798623063683307</v>
      </c>
    </row>
    <row r="10" spans="1:9" x14ac:dyDescent="0.2">
      <c r="A10" s="10" t="s">
        <v>6</v>
      </c>
      <c r="B10" s="6">
        <v>210</v>
      </c>
      <c r="C10" s="15">
        <f>B10/B11</f>
        <v>0.48165137614678899</v>
      </c>
      <c r="D10" s="6">
        <v>41</v>
      </c>
      <c r="E10" s="15">
        <f>D10/D11</f>
        <v>0.28275862068965518</v>
      </c>
      <c r="F10" s="1">
        <v>0</v>
      </c>
      <c r="G10" s="15" t="e">
        <f>F10/F11</f>
        <v>#DIV/0!</v>
      </c>
      <c r="H10" s="6">
        <f>B10+D10+F10</f>
        <v>251</v>
      </c>
      <c r="I10" s="16">
        <f>H10/H11</f>
        <v>0.43201376936316693</v>
      </c>
    </row>
    <row r="11" spans="1:9" x14ac:dyDescent="0.2">
      <c r="A11" s="11" t="s">
        <v>7</v>
      </c>
      <c r="B11" s="7">
        <f>SUM(B9:B10)</f>
        <v>436</v>
      </c>
      <c r="C11" s="17">
        <f>SUM(C9:C10)</f>
        <v>1</v>
      </c>
      <c r="D11" s="7">
        <f>D9+D10</f>
        <v>145</v>
      </c>
      <c r="E11" s="17">
        <f>SUM(E9:E10)</f>
        <v>1</v>
      </c>
      <c r="F11" s="8">
        <f>SUM(F9:F10)</f>
        <v>0</v>
      </c>
      <c r="G11" s="17" t="e">
        <f>SUM(G9:G10)</f>
        <v>#DIV/0!</v>
      </c>
      <c r="H11" s="7">
        <f>B11+D11+F11</f>
        <v>581</v>
      </c>
      <c r="I11" s="18">
        <f>SUM(I9:I10)</f>
        <v>1</v>
      </c>
    </row>
    <row r="12" spans="1:9" x14ac:dyDescent="0.2">
      <c r="A12" s="29" t="s">
        <v>8</v>
      </c>
      <c r="B12" s="36"/>
      <c r="C12" s="36"/>
      <c r="D12" s="36"/>
      <c r="E12" s="36"/>
      <c r="F12" s="36"/>
      <c r="G12" s="36"/>
      <c r="H12" s="36"/>
      <c r="I12" s="37"/>
    </row>
    <row r="13" spans="1:9" x14ac:dyDescent="0.2">
      <c r="A13" s="9" t="s">
        <v>38</v>
      </c>
      <c r="B13" s="5">
        <v>1</v>
      </c>
      <c r="C13" s="13">
        <f>B13/B22</f>
        <v>2.2935779816513763E-3</v>
      </c>
      <c r="D13" s="5">
        <v>0</v>
      </c>
      <c r="E13" s="13">
        <f>D13/D22</f>
        <v>0</v>
      </c>
      <c r="F13" s="5">
        <v>0</v>
      </c>
      <c r="G13" s="13" t="e">
        <f>F13/F22</f>
        <v>#DIV/0!</v>
      </c>
      <c r="H13" s="4">
        <f t="shared" ref="H13:H21" si="0">B13+D13+F13</f>
        <v>1</v>
      </c>
      <c r="I13" s="14">
        <f>H13/H22</f>
        <v>1.7211703958691911E-3</v>
      </c>
    </row>
    <row r="14" spans="1:9" x14ac:dyDescent="0.2">
      <c r="A14" s="10" t="s">
        <v>9</v>
      </c>
      <c r="B14" s="1">
        <v>27</v>
      </c>
      <c r="C14" s="15">
        <f>B14/B22</f>
        <v>6.1926605504587159E-2</v>
      </c>
      <c r="D14" s="1">
        <v>21</v>
      </c>
      <c r="E14" s="15">
        <f>D14/D22</f>
        <v>0.14482758620689656</v>
      </c>
      <c r="F14" s="1">
        <v>0</v>
      </c>
      <c r="G14" s="15" t="e">
        <f>F14/F22</f>
        <v>#DIV/0!</v>
      </c>
      <c r="H14" s="6">
        <f t="shared" si="0"/>
        <v>48</v>
      </c>
      <c r="I14" s="16">
        <f>H14/H22</f>
        <v>8.2616179001721177E-2</v>
      </c>
    </row>
    <row r="15" spans="1:9" x14ac:dyDescent="0.2">
      <c r="A15" s="10" t="s">
        <v>39</v>
      </c>
      <c r="B15" s="1">
        <v>59</v>
      </c>
      <c r="C15" s="15">
        <f>B15/B22</f>
        <v>0.13532110091743119</v>
      </c>
      <c r="D15" s="1">
        <v>11</v>
      </c>
      <c r="E15" s="15">
        <f>D15/D22</f>
        <v>7.586206896551724E-2</v>
      </c>
      <c r="F15" s="1">
        <v>0</v>
      </c>
      <c r="G15" s="15" t="e">
        <f>F15/F22</f>
        <v>#DIV/0!</v>
      </c>
      <c r="H15" s="6">
        <f t="shared" si="0"/>
        <v>70</v>
      </c>
      <c r="I15" s="16">
        <f>H15/H22</f>
        <v>0.12048192771084337</v>
      </c>
    </row>
    <row r="16" spans="1:9" x14ac:dyDescent="0.2">
      <c r="A16" s="10" t="s">
        <v>40</v>
      </c>
      <c r="B16" s="1">
        <v>38</v>
      </c>
      <c r="C16" s="15">
        <f>B16/B22</f>
        <v>8.7155963302752298E-2</v>
      </c>
      <c r="D16" s="1">
        <v>9</v>
      </c>
      <c r="E16" s="15">
        <f>D16/D22</f>
        <v>6.2068965517241378E-2</v>
      </c>
      <c r="F16" s="1">
        <v>0</v>
      </c>
      <c r="G16" s="15" t="e">
        <f>F16/F22</f>
        <v>#DIV/0!</v>
      </c>
      <c r="H16" s="6">
        <f t="shared" si="0"/>
        <v>47</v>
      </c>
      <c r="I16" s="16">
        <f>H16/H22</f>
        <v>8.0895008605851984E-2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276</v>
      </c>
      <c r="C18" s="15">
        <f>B18/B22</f>
        <v>0.6330275229357798</v>
      </c>
      <c r="D18" s="6">
        <v>47</v>
      </c>
      <c r="E18" s="15">
        <f>D18/D22</f>
        <v>0.32413793103448274</v>
      </c>
      <c r="F18" s="1">
        <v>0</v>
      </c>
      <c r="G18" s="15" t="e">
        <f>F18/F22</f>
        <v>#DIV/0!</v>
      </c>
      <c r="H18" s="6">
        <f t="shared" si="0"/>
        <v>323</v>
      </c>
      <c r="I18" s="16">
        <f>H18/H22</f>
        <v>0.55593803786574869</v>
      </c>
    </row>
    <row r="19" spans="1:9" x14ac:dyDescent="0.2">
      <c r="A19" s="10" t="s">
        <v>42</v>
      </c>
      <c r="B19" s="6">
        <v>19</v>
      </c>
      <c r="C19" s="15">
        <f>B19/B22</f>
        <v>4.3577981651376149E-2</v>
      </c>
      <c r="D19" s="6">
        <v>7</v>
      </c>
      <c r="E19" s="15">
        <f>D19/D22</f>
        <v>4.8275862068965517E-2</v>
      </c>
      <c r="F19" s="1">
        <v>0</v>
      </c>
      <c r="G19" s="15" t="e">
        <f>F19/F22</f>
        <v>#DIV/0!</v>
      </c>
      <c r="H19" s="6">
        <f t="shared" si="0"/>
        <v>26</v>
      </c>
      <c r="I19" s="16">
        <f>H19/H22</f>
        <v>4.4750430292598967E-2</v>
      </c>
    </row>
    <row r="20" spans="1:9" x14ac:dyDescent="0.2">
      <c r="A20" s="10" t="s">
        <v>43</v>
      </c>
      <c r="B20" s="1">
        <v>9</v>
      </c>
      <c r="C20" s="15">
        <f>B20/B22</f>
        <v>2.0642201834862386E-2</v>
      </c>
      <c r="D20" s="1">
        <v>49</v>
      </c>
      <c r="E20" s="15">
        <f>D20/D22</f>
        <v>0.33793103448275863</v>
      </c>
      <c r="F20" s="1">
        <v>0</v>
      </c>
      <c r="G20" s="15" t="e">
        <f>F20/F22</f>
        <v>#DIV/0!</v>
      </c>
      <c r="H20" s="6">
        <f t="shared" si="0"/>
        <v>58</v>
      </c>
      <c r="I20" s="16">
        <f>H20/H22</f>
        <v>9.9827882960413075E-2</v>
      </c>
    </row>
    <row r="21" spans="1:9" x14ac:dyDescent="0.2">
      <c r="A21" s="22" t="s">
        <v>44</v>
      </c>
      <c r="B21" s="8">
        <v>7</v>
      </c>
      <c r="C21" s="15">
        <f>B21/B22</f>
        <v>1.6055045871559634E-2</v>
      </c>
      <c r="D21" s="8">
        <v>1</v>
      </c>
      <c r="E21" s="15">
        <f>D21/D22</f>
        <v>6.8965517241379309E-3</v>
      </c>
      <c r="F21" s="8">
        <v>0</v>
      </c>
      <c r="G21" s="15" t="e">
        <f>F21/F22</f>
        <v>#DIV/0!</v>
      </c>
      <c r="H21" s="7">
        <f t="shared" si="0"/>
        <v>8</v>
      </c>
      <c r="I21" s="18">
        <f>H21/H22</f>
        <v>1.3769363166953529E-2</v>
      </c>
    </row>
    <row r="22" spans="1:9" x14ac:dyDescent="0.2">
      <c r="A22" s="11" t="s">
        <v>7</v>
      </c>
      <c r="B22" s="7">
        <f>SUM(B13:B21)</f>
        <v>436</v>
      </c>
      <c r="C22" s="17">
        <f>SUM(C13:C21)</f>
        <v>1</v>
      </c>
      <c r="D22" s="7">
        <f>SUM(D13:D21)</f>
        <v>145</v>
      </c>
      <c r="E22" s="17">
        <f>SUM(E13:E21)</f>
        <v>1</v>
      </c>
      <c r="F22" s="8">
        <f>SUM(F13:F21)</f>
        <v>0</v>
      </c>
      <c r="G22" s="17" t="e">
        <f>SUM(G13:G20)</f>
        <v>#DIV/0!</v>
      </c>
      <c r="H22" s="7">
        <f>SUM(H13:H21)</f>
        <v>581</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30</v>
      </c>
      <c r="C25" s="13">
        <f t="shared" si="1"/>
        <v>6.8807339449541288E-2</v>
      </c>
      <c r="D25" s="1">
        <v>0</v>
      </c>
      <c r="E25" s="15">
        <f>D25/D34</f>
        <v>0</v>
      </c>
      <c r="F25" s="1">
        <v>0</v>
      </c>
      <c r="G25" s="15" t="e">
        <f>F25/F34</f>
        <v>#DIV/0!</v>
      </c>
      <c r="H25" s="1">
        <f t="shared" si="2"/>
        <v>30</v>
      </c>
      <c r="I25" s="16">
        <f>H25/H34</f>
        <v>5.163511187607573E-2</v>
      </c>
    </row>
    <row r="26" spans="1:9" x14ac:dyDescent="0.2">
      <c r="A26" s="10" t="s">
        <v>14</v>
      </c>
      <c r="B26" s="1">
        <v>114</v>
      </c>
      <c r="C26" s="13">
        <f t="shared" si="1"/>
        <v>0.26146788990825687</v>
      </c>
      <c r="D26" s="1">
        <v>0</v>
      </c>
      <c r="E26" s="15">
        <f>D26/D34</f>
        <v>0</v>
      </c>
      <c r="F26" s="1">
        <v>0</v>
      </c>
      <c r="G26" s="15" t="e">
        <f>F26/F34</f>
        <v>#DIV/0!</v>
      </c>
      <c r="H26" s="5">
        <f t="shared" si="2"/>
        <v>114</v>
      </c>
      <c r="I26" s="16">
        <f>H26/H34</f>
        <v>0.19621342512908779</v>
      </c>
    </row>
    <row r="27" spans="1:9" x14ac:dyDescent="0.2">
      <c r="A27" s="10" t="s">
        <v>15</v>
      </c>
      <c r="B27" s="1">
        <v>93</v>
      </c>
      <c r="C27" s="13">
        <f t="shared" si="1"/>
        <v>0.21330275229357798</v>
      </c>
      <c r="D27" s="1">
        <v>20</v>
      </c>
      <c r="E27" s="15">
        <f>D27/D34</f>
        <v>0.13793103448275862</v>
      </c>
      <c r="F27" s="1">
        <v>0</v>
      </c>
      <c r="G27" s="15" t="e">
        <f>F27/F34</f>
        <v>#DIV/0!</v>
      </c>
      <c r="H27" s="5">
        <f t="shared" si="2"/>
        <v>113</v>
      </c>
      <c r="I27" s="16">
        <f>H27/H34</f>
        <v>0.1944922547332186</v>
      </c>
    </row>
    <row r="28" spans="1:9" x14ac:dyDescent="0.2">
      <c r="A28" s="10" t="s">
        <v>16</v>
      </c>
      <c r="B28" s="1">
        <v>68</v>
      </c>
      <c r="C28" s="13">
        <f t="shared" si="1"/>
        <v>0.15596330275229359</v>
      </c>
      <c r="D28" s="1">
        <v>51</v>
      </c>
      <c r="E28" s="15">
        <f>D28/D34</f>
        <v>0.35172413793103446</v>
      </c>
      <c r="F28" s="1">
        <v>0</v>
      </c>
      <c r="G28" s="15" t="e">
        <f>F28/F34</f>
        <v>#DIV/0!</v>
      </c>
      <c r="H28" s="5">
        <f t="shared" si="2"/>
        <v>119</v>
      </c>
      <c r="I28" s="16">
        <f>H28/H34</f>
        <v>0.20481927710843373</v>
      </c>
    </row>
    <row r="29" spans="1:9" x14ac:dyDescent="0.2">
      <c r="A29" s="10" t="s">
        <v>17</v>
      </c>
      <c r="B29" s="1">
        <v>54</v>
      </c>
      <c r="C29" s="13">
        <f t="shared" si="1"/>
        <v>0.12385321100917432</v>
      </c>
      <c r="D29" s="1">
        <v>28</v>
      </c>
      <c r="E29" s="15">
        <f>D29/D34</f>
        <v>0.19310344827586207</v>
      </c>
      <c r="F29" s="1">
        <v>0</v>
      </c>
      <c r="G29" s="15" t="e">
        <f>F29/F34</f>
        <v>#DIV/0!</v>
      </c>
      <c r="H29" s="5">
        <f t="shared" si="2"/>
        <v>82</v>
      </c>
      <c r="I29" s="16">
        <f>H29/H34</f>
        <v>0.14113597246127366</v>
      </c>
    </row>
    <row r="30" spans="1:9" x14ac:dyDescent="0.2">
      <c r="A30" s="10" t="s">
        <v>18</v>
      </c>
      <c r="B30" s="1">
        <v>40</v>
      </c>
      <c r="C30" s="13">
        <f t="shared" si="1"/>
        <v>9.1743119266055051E-2</v>
      </c>
      <c r="D30" s="1">
        <v>21</v>
      </c>
      <c r="E30" s="15">
        <f>D30/D34</f>
        <v>0.14482758620689656</v>
      </c>
      <c r="F30" s="1">
        <v>0</v>
      </c>
      <c r="G30" s="15" t="e">
        <f>F30/F34</f>
        <v>#DIV/0!</v>
      </c>
      <c r="H30" s="5">
        <f t="shared" si="2"/>
        <v>61</v>
      </c>
      <c r="I30" s="16">
        <f>H30/H34</f>
        <v>0.10499139414802065</v>
      </c>
    </row>
    <row r="31" spans="1:9" x14ac:dyDescent="0.2">
      <c r="A31" s="10" t="s">
        <v>19</v>
      </c>
      <c r="B31" s="1">
        <v>24</v>
      </c>
      <c r="C31" s="13">
        <f t="shared" si="1"/>
        <v>5.5045871559633031E-2</v>
      </c>
      <c r="D31" s="1">
        <v>17</v>
      </c>
      <c r="E31" s="15">
        <f>D31/D34</f>
        <v>0.11724137931034483</v>
      </c>
      <c r="F31" s="1">
        <v>0</v>
      </c>
      <c r="G31" s="15" t="e">
        <f>F31/F34</f>
        <v>#DIV/0!</v>
      </c>
      <c r="H31" s="5">
        <f t="shared" si="2"/>
        <v>41</v>
      </c>
      <c r="I31" s="16">
        <f>H31/H34</f>
        <v>7.0567986230636828E-2</v>
      </c>
    </row>
    <row r="32" spans="1:9" x14ac:dyDescent="0.2">
      <c r="A32" s="10" t="s">
        <v>20</v>
      </c>
      <c r="B32" s="1">
        <v>13</v>
      </c>
      <c r="C32" s="13">
        <f t="shared" si="1"/>
        <v>2.9816513761467892E-2</v>
      </c>
      <c r="D32" s="1">
        <v>8</v>
      </c>
      <c r="E32" s="15">
        <f>D32/D34</f>
        <v>5.5172413793103448E-2</v>
      </c>
      <c r="F32" s="1">
        <v>0</v>
      </c>
      <c r="G32" s="15" t="e">
        <f>F32/F34</f>
        <v>#DIV/0!</v>
      </c>
      <c r="H32" s="5">
        <f t="shared" si="2"/>
        <v>21</v>
      </c>
      <c r="I32" s="16">
        <f>H32/H34</f>
        <v>3.614457831325301E-2</v>
      </c>
    </row>
    <row r="33" spans="1:10" x14ac:dyDescent="0.2">
      <c r="A33" s="10" t="s">
        <v>21</v>
      </c>
      <c r="B33" s="1">
        <v>0</v>
      </c>
      <c r="C33" s="13">
        <f t="shared" si="1"/>
        <v>0</v>
      </c>
      <c r="D33" s="1">
        <f t="shared" ref="D33" si="3">B33</f>
        <v>0</v>
      </c>
      <c r="E33" s="15">
        <f>D33/D34</f>
        <v>0</v>
      </c>
      <c r="F33" s="1">
        <v>0</v>
      </c>
      <c r="G33" s="15" t="e">
        <f>F33/F34</f>
        <v>#DIV/0!</v>
      </c>
      <c r="H33" s="5">
        <f t="shared" si="2"/>
        <v>0</v>
      </c>
      <c r="I33" s="16">
        <f>H33/H34</f>
        <v>0</v>
      </c>
    </row>
    <row r="34" spans="1:10" x14ac:dyDescent="0.2">
      <c r="A34" s="11" t="s">
        <v>7</v>
      </c>
      <c r="B34" s="7">
        <f t="shared" ref="B34:G34" si="4">SUM(B24:B33)</f>
        <v>436</v>
      </c>
      <c r="C34" s="17">
        <f t="shared" si="4"/>
        <v>1</v>
      </c>
      <c r="D34" s="7">
        <f t="shared" si="4"/>
        <v>145</v>
      </c>
      <c r="E34" s="17">
        <f t="shared" si="4"/>
        <v>1</v>
      </c>
      <c r="F34" s="7">
        <f t="shared" si="4"/>
        <v>0</v>
      </c>
      <c r="G34" s="17" t="e">
        <f t="shared" si="4"/>
        <v>#DIV/0!</v>
      </c>
      <c r="H34" s="4">
        <f t="shared" si="2"/>
        <v>581</v>
      </c>
      <c r="I34" s="18">
        <f>SUM(I24:I33)</f>
        <v>1</v>
      </c>
      <c r="J34" s="3"/>
    </row>
    <row r="35" spans="1:10" x14ac:dyDescent="0.2">
      <c r="A35" s="29" t="s">
        <v>22</v>
      </c>
      <c r="B35" s="30"/>
      <c r="C35" s="30"/>
      <c r="D35" s="30"/>
      <c r="E35" s="30"/>
      <c r="F35" s="31"/>
      <c r="G35" s="30"/>
      <c r="H35" s="30"/>
      <c r="I35" s="32"/>
    </row>
    <row r="36" spans="1:10" x14ac:dyDescent="0.2">
      <c r="A36" s="9" t="s">
        <v>23</v>
      </c>
      <c r="B36" s="73">
        <v>27.59</v>
      </c>
      <c r="C36" s="74"/>
      <c r="D36" s="73">
        <v>32.86</v>
      </c>
      <c r="E36" s="74"/>
      <c r="F36" s="73">
        <v>0</v>
      </c>
      <c r="G36" s="74"/>
      <c r="H36" s="73">
        <v>28.91</v>
      </c>
      <c r="I36" s="75"/>
    </row>
    <row r="37" spans="1:10" x14ac:dyDescent="0.2">
      <c r="A37" s="12" t="s">
        <v>24</v>
      </c>
      <c r="B37" s="76">
        <v>8.42</v>
      </c>
      <c r="C37" s="77"/>
      <c r="D37" s="76">
        <v>8.86</v>
      </c>
      <c r="E37" s="77"/>
      <c r="F37" s="76">
        <v>0</v>
      </c>
      <c r="G37" s="77"/>
      <c r="H37" s="76">
        <v>8.82</v>
      </c>
      <c r="I37" s="78"/>
    </row>
    <row r="38" spans="1:10" x14ac:dyDescent="0.2">
      <c r="A38" s="29" t="s">
        <v>60</v>
      </c>
      <c r="B38" s="30"/>
      <c r="C38" s="30"/>
      <c r="D38" s="30"/>
      <c r="E38" s="30"/>
      <c r="F38" s="31"/>
      <c r="G38" s="30"/>
      <c r="H38" s="30"/>
      <c r="I38" s="32"/>
    </row>
    <row r="39" spans="1:10" x14ac:dyDescent="0.2">
      <c r="A39" s="10" t="s">
        <v>32</v>
      </c>
      <c r="B39" s="6">
        <v>356</v>
      </c>
      <c r="C39" s="15">
        <f>B39/B42</f>
        <v>0.8165137614678899</v>
      </c>
      <c r="D39" s="6">
        <v>39</v>
      </c>
      <c r="E39" s="15">
        <f>D39/D42</f>
        <v>0.26896551724137929</v>
      </c>
      <c r="F39" s="1">
        <v>0</v>
      </c>
      <c r="G39" s="15" t="e">
        <f>F39/F42</f>
        <v>#DIV/0!</v>
      </c>
      <c r="H39" s="6">
        <f>B39+D39+F39</f>
        <v>395</v>
      </c>
      <c r="I39" s="16">
        <f>H39/H42</f>
        <v>0.67986230636833045</v>
      </c>
    </row>
    <row r="40" spans="1:10" x14ac:dyDescent="0.2">
      <c r="A40" s="10" t="s">
        <v>33</v>
      </c>
      <c r="B40" s="6">
        <v>9</v>
      </c>
      <c r="C40" s="15">
        <f>B40/B42</f>
        <v>2.0642201834862386E-2</v>
      </c>
      <c r="D40" s="6">
        <v>49</v>
      </c>
      <c r="E40" s="15">
        <f>D40/D42</f>
        <v>0.33793103448275863</v>
      </c>
      <c r="F40" s="1">
        <v>0</v>
      </c>
      <c r="G40" s="15" t="e">
        <f>F40/F42</f>
        <v>#DIV/0!</v>
      </c>
      <c r="H40" s="6">
        <f>B40+D40+F40</f>
        <v>58</v>
      </c>
      <c r="I40" s="16">
        <f>H40/H42</f>
        <v>9.9827882960413075E-2</v>
      </c>
    </row>
    <row r="41" spans="1:10" x14ac:dyDescent="0.2">
      <c r="A41" s="10" t="s">
        <v>34</v>
      </c>
      <c r="B41" s="1">
        <v>71</v>
      </c>
      <c r="C41" s="15">
        <f>B41/B42</f>
        <v>0.1628440366972477</v>
      </c>
      <c r="D41" s="1">
        <v>57</v>
      </c>
      <c r="E41" s="15">
        <f>D41/D42</f>
        <v>0.39310344827586208</v>
      </c>
      <c r="F41" s="1">
        <v>0</v>
      </c>
      <c r="G41" s="15" t="e">
        <f>F41/F42</f>
        <v>#DIV/0!</v>
      </c>
      <c r="H41" s="6">
        <f>B41+D41+F41</f>
        <v>128</v>
      </c>
      <c r="I41" s="16">
        <f>H41/H42</f>
        <v>0.22030981067125646</v>
      </c>
    </row>
    <row r="42" spans="1:10" x14ac:dyDescent="0.2">
      <c r="A42" s="11" t="s">
        <v>7</v>
      </c>
      <c r="B42" s="7">
        <f t="shared" ref="B42:I42" si="5">SUM(B39:B41)</f>
        <v>436</v>
      </c>
      <c r="C42" s="17">
        <f t="shared" si="5"/>
        <v>1</v>
      </c>
      <c r="D42" s="7">
        <f t="shared" si="5"/>
        <v>145</v>
      </c>
      <c r="E42" s="17">
        <f t="shared" si="5"/>
        <v>1</v>
      </c>
      <c r="F42" s="8">
        <f t="shared" si="5"/>
        <v>0</v>
      </c>
      <c r="G42" s="17" t="e">
        <f t="shared" si="5"/>
        <v>#DIV/0!</v>
      </c>
      <c r="H42" s="7">
        <f t="shared" si="5"/>
        <v>581</v>
      </c>
      <c r="I42" s="18">
        <f t="shared" si="5"/>
        <v>1</v>
      </c>
    </row>
    <row r="43" spans="1:10" x14ac:dyDescent="0.2">
      <c r="A43" s="29" t="s">
        <v>47</v>
      </c>
      <c r="B43" s="30"/>
      <c r="C43" s="30"/>
      <c r="D43" s="30"/>
      <c r="E43" s="30"/>
      <c r="F43" s="31"/>
      <c r="G43" s="30"/>
      <c r="H43" s="30"/>
      <c r="I43" s="32"/>
    </row>
    <row r="44" spans="1:10" x14ac:dyDescent="0.2">
      <c r="A44" s="9" t="s">
        <v>25</v>
      </c>
      <c r="B44" s="4">
        <v>195</v>
      </c>
      <c r="C44" s="20">
        <f>B44/B46</f>
        <v>0.44724770642201833</v>
      </c>
      <c r="D44" s="5">
        <v>56</v>
      </c>
      <c r="E44" s="20">
        <f>D44/D46</f>
        <v>0.38620689655172413</v>
      </c>
      <c r="F44" s="5">
        <v>0</v>
      </c>
      <c r="G44" s="20" t="e">
        <f>F44/F46</f>
        <v>#DIV/0!</v>
      </c>
      <c r="H44" s="4">
        <f>B44+D44+F44</f>
        <v>251</v>
      </c>
      <c r="I44" s="14">
        <f>H44/H46</f>
        <v>0.43201376936316693</v>
      </c>
    </row>
    <row r="45" spans="1:10" x14ac:dyDescent="0.2">
      <c r="A45" s="10" t="s">
        <v>26</v>
      </c>
      <c r="B45" s="6">
        <v>241</v>
      </c>
      <c r="C45" s="15">
        <f>B45/B46</f>
        <v>0.55275229357798161</v>
      </c>
      <c r="D45" s="6">
        <v>89</v>
      </c>
      <c r="E45" s="15">
        <f>D45/D46</f>
        <v>0.61379310344827587</v>
      </c>
      <c r="F45" s="1">
        <v>0</v>
      </c>
      <c r="G45" s="15" t="e">
        <f>F45/F46</f>
        <v>#DIV/0!</v>
      </c>
      <c r="H45" s="4">
        <f>B45+D45+F45</f>
        <v>330</v>
      </c>
      <c r="I45" s="16">
        <f>H45/H46</f>
        <v>0.56798623063683307</v>
      </c>
    </row>
    <row r="46" spans="1:10" x14ac:dyDescent="0.2">
      <c r="A46" s="11" t="s">
        <v>7</v>
      </c>
      <c r="B46" s="7">
        <f t="shared" ref="B46:G46" si="6">SUM(B44:B45)</f>
        <v>436</v>
      </c>
      <c r="C46" s="21">
        <f t="shared" si="6"/>
        <v>1</v>
      </c>
      <c r="D46" s="7">
        <f t="shared" si="6"/>
        <v>145</v>
      </c>
      <c r="E46" s="21">
        <f t="shared" si="6"/>
        <v>1</v>
      </c>
      <c r="F46" s="7">
        <f t="shared" si="6"/>
        <v>0</v>
      </c>
      <c r="G46" s="21" t="e">
        <f t="shared" si="6"/>
        <v>#DIV/0!</v>
      </c>
      <c r="H46" s="4">
        <f>B46+D46+F46</f>
        <v>581</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217</v>
      </c>
      <c r="C48" s="20">
        <f>B48/B50</f>
        <v>0.49770642201834864</v>
      </c>
      <c r="D48" s="5">
        <v>103</v>
      </c>
      <c r="E48" s="20">
        <f>D48/D50</f>
        <v>0.71034482758620687</v>
      </c>
      <c r="F48" s="5">
        <v>0</v>
      </c>
      <c r="G48" s="20" t="e">
        <f>F48/F50</f>
        <v>#DIV/0!</v>
      </c>
      <c r="H48" s="4">
        <f>B48+D48+F48</f>
        <v>320</v>
      </c>
      <c r="I48" s="14">
        <f>H48/H50</f>
        <v>0.55077452667814109</v>
      </c>
    </row>
    <row r="49" spans="1:11" ht="12.75" customHeight="1" x14ac:dyDescent="0.2">
      <c r="A49" s="10" t="s">
        <v>37</v>
      </c>
      <c r="B49" s="6">
        <v>219</v>
      </c>
      <c r="C49" s="15">
        <f>B49/B50</f>
        <v>0.50229357798165142</v>
      </c>
      <c r="D49" s="6">
        <v>42</v>
      </c>
      <c r="E49" s="15">
        <f>D49/D50</f>
        <v>0.28965517241379313</v>
      </c>
      <c r="F49" s="1">
        <v>0</v>
      </c>
      <c r="G49" s="15" t="e">
        <f>F49/F50</f>
        <v>#DIV/0!</v>
      </c>
      <c r="H49" s="4">
        <f>B49+D49+F49</f>
        <v>261</v>
      </c>
      <c r="I49" s="16">
        <f>H49/H50</f>
        <v>0.44922547332185886</v>
      </c>
    </row>
    <row r="50" spans="1:11" x14ac:dyDescent="0.2">
      <c r="A50" s="11" t="s">
        <v>7</v>
      </c>
      <c r="B50" s="7">
        <f t="shared" ref="B50:G50" si="7">SUM(B48:B49)</f>
        <v>436</v>
      </c>
      <c r="C50" s="21">
        <f t="shared" si="7"/>
        <v>1</v>
      </c>
      <c r="D50" s="7">
        <f t="shared" si="7"/>
        <v>145</v>
      </c>
      <c r="E50" s="21">
        <f t="shared" si="7"/>
        <v>1</v>
      </c>
      <c r="F50" s="7">
        <f t="shared" si="7"/>
        <v>0</v>
      </c>
      <c r="G50" s="21" t="e">
        <f t="shared" si="7"/>
        <v>#DIV/0!</v>
      </c>
      <c r="H50" s="4">
        <f>B50+D50+F50</f>
        <v>581</v>
      </c>
      <c r="I50" s="18">
        <f>SUM(I48:I49)</f>
        <v>1</v>
      </c>
    </row>
    <row r="51" spans="1:11" x14ac:dyDescent="0.2">
      <c r="A51" s="33" t="s">
        <v>28</v>
      </c>
      <c r="B51" s="34"/>
      <c r="C51" s="34"/>
      <c r="D51" s="34"/>
      <c r="E51" s="34"/>
      <c r="F51" s="35"/>
      <c r="G51" s="34"/>
      <c r="H51" s="34"/>
      <c r="I51" s="38"/>
    </row>
    <row r="52" spans="1:11" x14ac:dyDescent="0.2">
      <c r="A52" s="47" t="s">
        <v>27</v>
      </c>
      <c r="B52" s="66">
        <v>300</v>
      </c>
      <c r="C52" s="67"/>
      <c r="D52" s="68">
        <v>137</v>
      </c>
      <c r="E52" s="69"/>
      <c r="F52" s="66">
        <v>0</v>
      </c>
      <c r="G52" s="67"/>
      <c r="H52" s="68">
        <v>437</v>
      </c>
      <c r="I52" s="70"/>
      <c r="K52" s="55"/>
    </row>
    <row r="53" spans="1:11" x14ac:dyDescent="0.2">
      <c r="A53" s="29" t="s">
        <v>48</v>
      </c>
      <c r="B53" s="30"/>
      <c r="C53" s="30"/>
      <c r="D53" s="30"/>
      <c r="E53" s="30"/>
      <c r="F53" s="31"/>
      <c r="G53" s="30"/>
      <c r="H53" s="30"/>
      <c r="I53" s="32"/>
    </row>
    <row r="54" spans="1:11" x14ac:dyDescent="0.2">
      <c r="A54" s="41" t="s">
        <v>49</v>
      </c>
      <c r="B54" s="4">
        <v>436</v>
      </c>
      <c r="C54" s="20">
        <f>B54/B56</f>
        <v>1</v>
      </c>
      <c r="D54" s="4">
        <v>145</v>
      </c>
      <c r="E54" s="20">
        <f>D54/D56</f>
        <v>1</v>
      </c>
      <c r="F54" s="5">
        <v>0</v>
      </c>
      <c r="G54" s="20" t="e">
        <f>F54/F56</f>
        <v>#DIV/0!</v>
      </c>
      <c r="H54" s="4">
        <f>B54+D54+F54</f>
        <v>581</v>
      </c>
      <c r="I54" s="14">
        <f>H54/H56</f>
        <v>1</v>
      </c>
    </row>
    <row r="55" spans="1:11" x14ac:dyDescent="0.2">
      <c r="A55" s="42" t="s">
        <v>50</v>
      </c>
      <c r="B55" s="6">
        <v>0</v>
      </c>
      <c r="C55" s="15">
        <f>B55/B56</f>
        <v>0</v>
      </c>
      <c r="D55" s="6">
        <v>0</v>
      </c>
      <c r="E55" s="15">
        <f>D55/D56</f>
        <v>0</v>
      </c>
      <c r="F55" s="1">
        <v>0</v>
      </c>
      <c r="G55" s="15" t="e">
        <f>F55/F56</f>
        <v>#DIV/0!</v>
      </c>
      <c r="H55" s="4">
        <f>B55+D55+F55</f>
        <v>0</v>
      </c>
      <c r="I55" s="16">
        <f>H55/H56</f>
        <v>0</v>
      </c>
    </row>
    <row r="56" spans="1:11" ht="13.5" thickBot="1" x14ac:dyDescent="0.25">
      <c r="A56" s="43" t="s">
        <v>7</v>
      </c>
      <c r="B56" s="44">
        <f t="shared" ref="B56:G56" si="8">SUM(B54:B55)</f>
        <v>436</v>
      </c>
      <c r="C56" s="45">
        <f t="shared" si="8"/>
        <v>1</v>
      </c>
      <c r="D56" s="44">
        <f t="shared" si="8"/>
        <v>145</v>
      </c>
      <c r="E56" s="45">
        <f t="shared" si="8"/>
        <v>1</v>
      </c>
      <c r="F56" s="44">
        <f t="shared" si="8"/>
        <v>0</v>
      </c>
      <c r="G56" s="45" t="e">
        <f t="shared" si="8"/>
        <v>#DIV/0!</v>
      </c>
      <c r="H56" s="44">
        <f>B56+D56+F56</f>
        <v>581</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63" customHeight="1" x14ac:dyDescent="0.2">
      <c r="A59" s="71" t="s">
        <v>63</v>
      </c>
      <c r="B59" s="71"/>
      <c r="C59" s="71"/>
      <c r="D59" s="71"/>
      <c r="E59" s="71"/>
      <c r="F59" s="71"/>
      <c r="G59" s="71"/>
      <c r="H59" s="71"/>
      <c r="I59" s="71"/>
    </row>
    <row r="60" spans="1:11" ht="37.9"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54</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34</v>
      </c>
      <c r="C9" s="13">
        <f>B9/B11</f>
        <v>0.35789473684210527</v>
      </c>
      <c r="D9" s="4">
        <v>68</v>
      </c>
      <c r="E9" s="13">
        <f>D9/D11</f>
        <v>0.4358974358974359</v>
      </c>
      <c r="F9" s="5">
        <v>13</v>
      </c>
      <c r="G9" s="13">
        <f>F9/F11</f>
        <v>0.5</v>
      </c>
      <c r="H9" s="4">
        <f>B9+D9+F9</f>
        <v>115</v>
      </c>
      <c r="I9" s="14">
        <f>H9/H11</f>
        <v>0.41516245487364623</v>
      </c>
    </row>
    <row r="10" spans="1:9" x14ac:dyDescent="0.2">
      <c r="A10" s="10" t="s">
        <v>6</v>
      </c>
      <c r="B10" s="6">
        <v>61</v>
      </c>
      <c r="C10" s="15">
        <f>B10/B11</f>
        <v>0.64210526315789473</v>
      </c>
      <c r="D10" s="6">
        <v>88</v>
      </c>
      <c r="E10" s="15">
        <f>D10/D11</f>
        <v>0.5641025641025641</v>
      </c>
      <c r="F10" s="1">
        <v>13</v>
      </c>
      <c r="G10" s="15">
        <f>F10/F11</f>
        <v>0.5</v>
      </c>
      <c r="H10" s="6">
        <f>B10+D10+F10</f>
        <v>162</v>
      </c>
      <c r="I10" s="16">
        <f>H10/H11</f>
        <v>0.58483754512635377</v>
      </c>
    </row>
    <row r="11" spans="1:9" x14ac:dyDescent="0.2">
      <c r="A11" s="11" t="s">
        <v>7</v>
      </c>
      <c r="B11" s="7">
        <f>SUM(B9:B10)</f>
        <v>95</v>
      </c>
      <c r="C11" s="17">
        <f>SUM(C9:C10)</f>
        <v>1</v>
      </c>
      <c r="D11" s="7">
        <f>D9+D10</f>
        <v>156</v>
      </c>
      <c r="E11" s="17">
        <f>SUM(E9:E10)</f>
        <v>1</v>
      </c>
      <c r="F11" s="8">
        <f>SUM(F9:F10)</f>
        <v>26</v>
      </c>
      <c r="G11" s="17">
        <f>SUM(G9:G10)</f>
        <v>1</v>
      </c>
      <c r="H11" s="7">
        <f>B11+D11+F11</f>
        <v>277</v>
      </c>
      <c r="I11" s="18">
        <f>SUM(I9:I10)</f>
        <v>1</v>
      </c>
    </row>
    <row r="12" spans="1:9" x14ac:dyDescent="0.2">
      <c r="A12" s="29" t="s">
        <v>8</v>
      </c>
      <c r="B12" s="36"/>
      <c r="C12" s="36"/>
      <c r="D12" s="36"/>
      <c r="E12" s="36"/>
      <c r="F12" s="36"/>
      <c r="G12" s="36"/>
      <c r="H12" s="36"/>
      <c r="I12" s="37"/>
    </row>
    <row r="13" spans="1:9" x14ac:dyDescent="0.2">
      <c r="A13" s="9" t="s">
        <v>38</v>
      </c>
      <c r="B13" s="5">
        <v>0</v>
      </c>
      <c r="C13" s="13">
        <f>B13/B22</f>
        <v>0</v>
      </c>
      <c r="D13" s="5">
        <v>0</v>
      </c>
      <c r="E13" s="13">
        <f>D13/D22</f>
        <v>0</v>
      </c>
      <c r="F13" s="5">
        <v>0</v>
      </c>
      <c r="G13" s="13">
        <f>F13/F22</f>
        <v>0</v>
      </c>
      <c r="H13" s="4">
        <f t="shared" ref="H13:H21" si="0">B13+D13+F13</f>
        <v>0</v>
      </c>
      <c r="I13" s="14">
        <f>H13/H22</f>
        <v>0</v>
      </c>
    </row>
    <row r="14" spans="1:9" x14ac:dyDescent="0.2">
      <c r="A14" s="10" t="s">
        <v>9</v>
      </c>
      <c r="B14" s="1">
        <v>2</v>
      </c>
      <c r="C14" s="15">
        <f>B14/B22</f>
        <v>2.1052631578947368E-2</v>
      </c>
      <c r="D14" s="1">
        <v>6</v>
      </c>
      <c r="E14" s="15">
        <f>D14/D22</f>
        <v>3.8461538461538464E-2</v>
      </c>
      <c r="F14" s="1">
        <v>1</v>
      </c>
      <c r="G14" s="15">
        <f>F14/F22</f>
        <v>3.8461538461538464E-2</v>
      </c>
      <c r="H14" s="6">
        <f t="shared" si="0"/>
        <v>9</v>
      </c>
      <c r="I14" s="16">
        <f>H14/H22</f>
        <v>3.2490974729241874E-2</v>
      </c>
    </row>
    <row r="15" spans="1:9" x14ac:dyDescent="0.2">
      <c r="A15" s="10" t="s">
        <v>39</v>
      </c>
      <c r="B15" s="1">
        <v>17</v>
      </c>
      <c r="C15" s="15">
        <f>B15/B22</f>
        <v>0.17894736842105263</v>
      </c>
      <c r="D15" s="1">
        <v>17</v>
      </c>
      <c r="E15" s="15">
        <f>D15/D22</f>
        <v>0.10897435897435898</v>
      </c>
      <c r="F15" s="1">
        <v>5</v>
      </c>
      <c r="G15" s="15">
        <f>F15/F22</f>
        <v>0.19230769230769232</v>
      </c>
      <c r="H15" s="6">
        <f t="shared" si="0"/>
        <v>39</v>
      </c>
      <c r="I15" s="16">
        <f>H15/H22</f>
        <v>0.1407942238267148</v>
      </c>
    </row>
    <row r="16" spans="1:9" x14ac:dyDescent="0.2">
      <c r="A16" s="10" t="s">
        <v>40</v>
      </c>
      <c r="B16" s="1">
        <v>14</v>
      </c>
      <c r="C16" s="15">
        <f>B16/B22</f>
        <v>0.14736842105263157</v>
      </c>
      <c r="D16" s="1">
        <v>9</v>
      </c>
      <c r="E16" s="15">
        <f>D16/D22</f>
        <v>5.7692307692307696E-2</v>
      </c>
      <c r="F16" s="1">
        <v>1</v>
      </c>
      <c r="G16" s="15">
        <f>F16/F22</f>
        <v>3.8461538461538464E-2</v>
      </c>
      <c r="H16" s="6">
        <f t="shared" si="0"/>
        <v>24</v>
      </c>
      <c r="I16" s="16">
        <f>H16/H22</f>
        <v>8.6642599277978335E-2</v>
      </c>
    </row>
    <row r="17" spans="1:9" x14ac:dyDescent="0.2">
      <c r="A17" s="10" t="s">
        <v>41</v>
      </c>
      <c r="B17" s="1">
        <v>0</v>
      </c>
      <c r="C17" s="15">
        <f>B17/B22</f>
        <v>0</v>
      </c>
      <c r="D17" s="1">
        <v>0</v>
      </c>
      <c r="E17" s="15">
        <f>D17/D22</f>
        <v>0</v>
      </c>
      <c r="F17" s="1">
        <v>0</v>
      </c>
      <c r="G17" s="15">
        <f>F17/F22</f>
        <v>0</v>
      </c>
      <c r="H17" s="6">
        <f t="shared" si="0"/>
        <v>0</v>
      </c>
      <c r="I17" s="16">
        <f>H17/H22</f>
        <v>0</v>
      </c>
    </row>
    <row r="18" spans="1:9" x14ac:dyDescent="0.2">
      <c r="A18" s="10" t="s">
        <v>10</v>
      </c>
      <c r="B18" s="6">
        <v>55</v>
      </c>
      <c r="C18" s="15">
        <f>B18/B22</f>
        <v>0.57894736842105265</v>
      </c>
      <c r="D18" s="6">
        <v>117</v>
      </c>
      <c r="E18" s="15">
        <f>D18/D22</f>
        <v>0.75</v>
      </c>
      <c r="F18" s="1">
        <v>15</v>
      </c>
      <c r="G18" s="15">
        <f>F18/F22</f>
        <v>0.57692307692307687</v>
      </c>
      <c r="H18" s="6">
        <f t="shared" si="0"/>
        <v>187</v>
      </c>
      <c r="I18" s="16">
        <f>H18/H22</f>
        <v>0.67509025270758127</v>
      </c>
    </row>
    <row r="19" spans="1:9" x14ac:dyDescent="0.2">
      <c r="A19" s="10" t="s">
        <v>42</v>
      </c>
      <c r="B19" s="6">
        <v>6</v>
      </c>
      <c r="C19" s="15">
        <f>B19/B22</f>
        <v>6.3157894736842107E-2</v>
      </c>
      <c r="D19" s="6">
        <v>3</v>
      </c>
      <c r="E19" s="15">
        <f>D19/D22</f>
        <v>1.9230769230769232E-2</v>
      </c>
      <c r="F19" s="1">
        <v>1</v>
      </c>
      <c r="G19" s="15">
        <f>F19/F22</f>
        <v>3.8461538461538464E-2</v>
      </c>
      <c r="H19" s="6">
        <f t="shared" si="0"/>
        <v>10</v>
      </c>
      <c r="I19" s="16">
        <f>H19/H22</f>
        <v>3.6101083032490974E-2</v>
      </c>
    </row>
    <row r="20" spans="1:9" x14ac:dyDescent="0.2">
      <c r="A20" s="10" t="s">
        <v>43</v>
      </c>
      <c r="B20" s="1">
        <v>0</v>
      </c>
      <c r="C20" s="15">
        <f>B20/B22</f>
        <v>0</v>
      </c>
      <c r="D20" s="1">
        <v>3</v>
      </c>
      <c r="E20" s="15">
        <f>D20/D22</f>
        <v>1.9230769230769232E-2</v>
      </c>
      <c r="F20" s="1">
        <v>3</v>
      </c>
      <c r="G20" s="15">
        <f>F20/F22</f>
        <v>0.11538461538461539</v>
      </c>
      <c r="H20" s="6">
        <f t="shared" si="0"/>
        <v>6</v>
      </c>
      <c r="I20" s="16">
        <f>H20/H22</f>
        <v>2.1660649819494584E-2</v>
      </c>
    </row>
    <row r="21" spans="1:9" x14ac:dyDescent="0.2">
      <c r="A21" s="22" t="s">
        <v>44</v>
      </c>
      <c r="B21" s="8">
        <v>1</v>
      </c>
      <c r="C21" s="15">
        <f>B21/B22</f>
        <v>1.0526315789473684E-2</v>
      </c>
      <c r="D21" s="8">
        <v>1</v>
      </c>
      <c r="E21" s="15">
        <f>D21/D22</f>
        <v>6.41025641025641E-3</v>
      </c>
      <c r="F21" s="8">
        <v>0</v>
      </c>
      <c r="G21" s="15">
        <f>F21/F22</f>
        <v>0</v>
      </c>
      <c r="H21" s="7">
        <f t="shared" si="0"/>
        <v>2</v>
      </c>
      <c r="I21" s="18">
        <f>H21/H22</f>
        <v>7.2202166064981952E-3</v>
      </c>
    </row>
    <row r="22" spans="1:9" x14ac:dyDescent="0.2">
      <c r="A22" s="11" t="s">
        <v>7</v>
      </c>
      <c r="B22" s="7">
        <f>SUM(B13:B21)</f>
        <v>95</v>
      </c>
      <c r="C22" s="17">
        <f>SUM(C13:C21)</f>
        <v>1</v>
      </c>
      <c r="D22" s="7">
        <f>SUM(D13:D21)</f>
        <v>156</v>
      </c>
      <c r="E22" s="17">
        <f>SUM(E13:E21)</f>
        <v>1</v>
      </c>
      <c r="F22" s="8">
        <f>SUM(F13:F21)</f>
        <v>26</v>
      </c>
      <c r="G22" s="17">
        <f>SUM(G13:G20)</f>
        <v>1</v>
      </c>
      <c r="H22" s="7">
        <f>SUM(H13:H21)</f>
        <v>277</v>
      </c>
      <c r="I22" s="18">
        <f>SUM(I13:I21)</f>
        <v>0.99999999999999989</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f>F24/F34</f>
        <v>0</v>
      </c>
      <c r="H24" s="5">
        <f t="shared" ref="H24:H34" si="2">B24+D24+F24</f>
        <v>0</v>
      </c>
      <c r="I24" s="14">
        <f>H24/H34</f>
        <v>0</v>
      </c>
    </row>
    <row r="25" spans="1:9" x14ac:dyDescent="0.2">
      <c r="A25" s="10" t="s">
        <v>13</v>
      </c>
      <c r="B25" s="1">
        <v>6</v>
      </c>
      <c r="C25" s="13">
        <f t="shared" si="1"/>
        <v>6.3157894736842107E-2</v>
      </c>
      <c r="D25" s="1">
        <v>0</v>
      </c>
      <c r="E25" s="15">
        <f>D25/D34</f>
        <v>0</v>
      </c>
      <c r="F25" s="1">
        <v>0</v>
      </c>
      <c r="G25" s="15">
        <f>F25/F34</f>
        <v>0</v>
      </c>
      <c r="H25" s="1">
        <f t="shared" si="2"/>
        <v>6</v>
      </c>
      <c r="I25" s="16">
        <f>H25/H34</f>
        <v>2.1660649819494584E-2</v>
      </c>
    </row>
    <row r="26" spans="1:9" x14ac:dyDescent="0.2">
      <c r="A26" s="10" t="s">
        <v>14</v>
      </c>
      <c r="B26" s="1">
        <v>38</v>
      </c>
      <c r="C26" s="13">
        <f t="shared" si="1"/>
        <v>0.4</v>
      </c>
      <c r="D26" s="1">
        <v>0</v>
      </c>
      <c r="E26" s="15">
        <f>D26/D34</f>
        <v>0</v>
      </c>
      <c r="F26" s="1">
        <v>0</v>
      </c>
      <c r="G26" s="15">
        <f>F26/F34</f>
        <v>0</v>
      </c>
      <c r="H26" s="5">
        <f t="shared" si="2"/>
        <v>38</v>
      </c>
      <c r="I26" s="16">
        <f>H26/H34</f>
        <v>0.13718411552346571</v>
      </c>
    </row>
    <row r="27" spans="1:9" x14ac:dyDescent="0.2">
      <c r="A27" s="10" t="s">
        <v>15</v>
      </c>
      <c r="B27" s="1">
        <v>25</v>
      </c>
      <c r="C27" s="13">
        <f t="shared" si="1"/>
        <v>0.26315789473684209</v>
      </c>
      <c r="D27" s="1">
        <v>19</v>
      </c>
      <c r="E27" s="15">
        <f>D27/D34</f>
        <v>0.12179487179487179</v>
      </c>
      <c r="F27" s="1">
        <v>0</v>
      </c>
      <c r="G27" s="15">
        <f>F27/F34</f>
        <v>0</v>
      </c>
      <c r="H27" s="5">
        <f t="shared" si="2"/>
        <v>44</v>
      </c>
      <c r="I27" s="16">
        <f>H27/H34</f>
        <v>0.1588447653429603</v>
      </c>
    </row>
    <row r="28" spans="1:9" x14ac:dyDescent="0.2">
      <c r="A28" s="10" t="s">
        <v>16</v>
      </c>
      <c r="B28" s="1">
        <v>15</v>
      </c>
      <c r="C28" s="13">
        <f t="shared" si="1"/>
        <v>0.15789473684210525</v>
      </c>
      <c r="D28" s="1">
        <v>33</v>
      </c>
      <c r="E28" s="15">
        <f>D28/D34</f>
        <v>0.21153846153846154</v>
      </c>
      <c r="F28" s="1">
        <v>0</v>
      </c>
      <c r="G28" s="15">
        <f>F28/F34</f>
        <v>0</v>
      </c>
      <c r="H28" s="5">
        <f t="shared" si="2"/>
        <v>48</v>
      </c>
      <c r="I28" s="16">
        <f>H28/H34</f>
        <v>0.17328519855595667</v>
      </c>
    </row>
    <row r="29" spans="1:9" x14ac:dyDescent="0.2">
      <c r="A29" s="10" t="s">
        <v>17</v>
      </c>
      <c r="B29" s="1">
        <v>7</v>
      </c>
      <c r="C29" s="13">
        <f t="shared" si="1"/>
        <v>7.3684210526315783E-2</v>
      </c>
      <c r="D29" s="1">
        <v>37</v>
      </c>
      <c r="E29" s="15">
        <f>D29/D34</f>
        <v>0.23717948717948717</v>
      </c>
      <c r="F29" s="1">
        <v>3</v>
      </c>
      <c r="G29" s="15">
        <f>F29/F34</f>
        <v>0.11538461538461539</v>
      </c>
      <c r="H29" s="5">
        <f t="shared" si="2"/>
        <v>47</v>
      </c>
      <c r="I29" s="16">
        <f>H29/H34</f>
        <v>0.16967509025270758</v>
      </c>
    </row>
    <row r="30" spans="1:9" x14ac:dyDescent="0.2">
      <c r="A30" s="10" t="s">
        <v>18</v>
      </c>
      <c r="B30" s="1">
        <v>2</v>
      </c>
      <c r="C30" s="13">
        <f t="shared" si="1"/>
        <v>2.1052631578947368E-2</v>
      </c>
      <c r="D30" s="1">
        <v>23</v>
      </c>
      <c r="E30" s="15">
        <f>D30/D34</f>
        <v>0.14743589743589744</v>
      </c>
      <c r="F30" s="1">
        <v>5</v>
      </c>
      <c r="G30" s="15">
        <f>F30/F34</f>
        <v>0.19230769230769232</v>
      </c>
      <c r="H30" s="5">
        <f t="shared" si="2"/>
        <v>30</v>
      </c>
      <c r="I30" s="16">
        <f>H30/H34</f>
        <v>0.10830324909747292</v>
      </c>
    </row>
    <row r="31" spans="1:9" x14ac:dyDescent="0.2">
      <c r="A31" s="10" t="s">
        <v>19</v>
      </c>
      <c r="B31" s="1">
        <v>2</v>
      </c>
      <c r="C31" s="13">
        <f t="shared" si="1"/>
        <v>2.1052631578947368E-2</v>
      </c>
      <c r="D31" s="1">
        <v>26</v>
      </c>
      <c r="E31" s="15">
        <f>D31/D34</f>
        <v>0.16666666666666666</v>
      </c>
      <c r="F31" s="1">
        <v>10</v>
      </c>
      <c r="G31" s="15">
        <f>F31/F34</f>
        <v>0.38461538461538464</v>
      </c>
      <c r="H31" s="5">
        <f t="shared" si="2"/>
        <v>38</v>
      </c>
      <c r="I31" s="16">
        <f>H31/H34</f>
        <v>0.13718411552346571</v>
      </c>
    </row>
    <row r="32" spans="1:9" x14ac:dyDescent="0.2">
      <c r="A32" s="10" t="s">
        <v>20</v>
      </c>
      <c r="B32" s="1">
        <v>0</v>
      </c>
      <c r="C32" s="13">
        <f t="shared" si="1"/>
        <v>0</v>
      </c>
      <c r="D32" s="1">
        <v>17</v>
      </c>
      <c r="E32" s="15">
        <f>D32/D34</f>
        <v>0.10897435897435898</v>
      </c>
      <c r="F32" s="1">
        <v>7</v>
      </c>
      <c r="G32" s="15">
        <f>F32/F34</f>
        <v>0.26923076923076922</v>
      </c>
      <c r="H32" s="5">
        <f t="shared" si="2"/>
        <v>24</v>
      </c>
      <c r="I32" s="16">
        <f>H32/H34</f>
        <v>8.6642599277978335E-2</v>
      </c>
    </row>
    <row r="33" spans="1:10" x14ac:dyDescent="0.2">
      <c r="A33" s="10" t="s">
        <v>21</v>
      </c>
      <c r="B33" s="1">
        <v>0</v>
      </c>
      <c r="C33" s="13">
        <f t="shared" si="1"/>
        <v>0</v>
      </c>
      <c r="D33" s="1">
        <v>1</v>
      </c>
      <c r="E33" s="15">
        <f>D33/D34</f>
        <v>6.41025641025641E-3</v>
      </c>
      <c r="F33" s="1">
        <v>1</v>
      </c>
      <c r="G33" s="15">
        <f>F33/F34</f>
        <v>3.8461538461538464E-2</v>
      </c>
      <c r="H33" s="5">
        <f t="shared" si="2"/>
        <v>2</v>
      </c>
      <c r="I33" s="16">
        <f>H33/H34</f>
        <v>7.2202166064981952E-3</v>
      </c>
    </row>
    <row r="34" spans="1:10" x14ac:dyDescent="0.2">
      <c r="A34" s="11" t="s">
        <v>7</v>
      </c>
      <c r="B34" s="7">
        <f t="shared" ref="B34:G34" si="3">SUM(B24:B33)</f>
        <v>95</v>
      </c>
      <c r="C34" s="17">
        <f t="shared" si="3"/>
        <v>1</v>
      </c>
      <c r="D34" s="7">
        <f t="shared" si="3"/>
        <v>156</v>
      </c>
      <c r="E34" s="17">
        <f t="shared" si="3"/>
        <v>1</v>
      </c>
      <c r="F34" s="7">
        <f t="shared" si="3"/>
        <v>26</v>
      </c>
      <c r="G34" s="17">
        <f t="shared" si="3"/>
        <v>0.99999999999999989</v>
      </c>
      <c r="H34" s="4">
        <f t="shared" si="2"/>
        <v>277</v>
      </c>
      <c r="I34" s="18">
        <f>SUM(I24:I33)</f>
        <v>1</v>
      </c>
      <c r="J34" s="3"/>
    </row>
    <row r="35" spans="1:10" x14ac:dyDescent="0.2">
      <c r="A35" s="29" t="s">
        <v>22</v>
      </c>
      <c r="B35" s="30"/>
      <c r="C35" s="30"/>
      <c r="D35" s="30"/>
      <c r="E35" s="30"/>
      <c r="F35" s="31"/>
      <c r="G35" s="30"/>
      <c r="H35" s="30"/>
      <c r="I35" s="32"/>
    </row>
    <row r="36" spans="1:10" x14ac:dyDescent="0.2">
      <c r="A36" s="9" t="s">
        <v>23</v>
      </c>
      <c r="B36" s="73">
        <v>24.13</v>
      </c>
      <c r="C36" s="74"/>
      <c r="D36" s="73">
        <v>35.67</v>
      </c>
      <c r="E36" s="74"/>
      <c r="F36" s="73">
        <v>44.66</v>
      </c>
      <c r="G36" s="74"/>
      <c r="H36" s="73">
        <v>32.549999999999997</v>
      </c>
      <c r="I36" s="75"/>
    </row>
    <row r="37" spans="1:10" x14ac:dyDescent="0.2">
      <c r="A37" s="12" t="s">
        <v>24</v>
      </c>
      <c r="B37" s="76">
        <v>5.19</v>
      </c>
      <c r="C37" s="77"/>
      <c r="D37" s="76">
        <v>9.91</v>
      </c>
      <c r="E37" s="77"/>
      <c r="F37" s="76">
        <v>9</v>
      </c>
      <c r="G37" s="77"/>
      <c r="H37" s="76">
        <v>10.74</v>
      </c>
      <c r="I37" s="78"/>
    </row>
    <row r="38" spans="1:10" x14ac:dyDescent="0.2">
      <c r="A38" s="29" t="s">
        <v>60</v>
      </c>
      <c r="B38" s="30"/>
      <c r="C38" s="30"/>
      <c r="D38" s="30"/>
      <c r="E38" s="30"/>
      <c r="F38" s="31"/>
      <c r="G38" s="30"/>
      <c r="H38" s="30"/>
      <c r="I38" s="32"/>
    </row>
    <row r="39" spans="1:10" x14ac:dyDescent="0.2">
      <c r="A39" s="10" t="s">
        <v>32</v>
      </c>
      <c r="B39" s="6">
        <v>93</v>
      </c>
      <c r="C39" s="15">
        <f>B39/B42</f>
        <v>0.97894736842105268</v>
      </c>
      <c r="D39" s="6">
        <v>94</v>
      </c>
      <c r="E39" s="15">
        <f>D39/D42</f>
        <v>0.60256410256410253</v>
      </c>
      <c r="F39" s="1">
        <v>21</v>
      </c>
      <c r="G39" s="15">
        <f>F39/F42</f>
        <v>0.80769230769230771</v>
      </c>
      <c r="H39" s="6">
        <f>B39+D39+F39</f>
        <v>208</v>
      </c>
      <c r="I39" s="16">
        <f>H39/H42</f>
        <v>0.75090252707581229</v>
      </c>
    </row>
    <row r="40" spans="1:10" x14ac:dyDescent="0.2">
      <c r="A40" s="10" t="s">
        <v>33</v>
      </c>
      <c r="B40" s="6">
        <v>0</v>
      </c>
      <c r="C40" s="15">
        <f>B40/B42</f>
        <v>0</v>
      </c>
      <c r="D40" s="6">
        <v>3</v>
      </c>
      <c r="E40" s="15">
        <f>D40/D42</f>
        <v>1.9230769230769232E-2</v>
      </c>
      <c r="F40" s="1">
        <v>3</v>
      </c>
      <c r="G40" s="15">
        <f>F40/F42</f>
        <v>0.11538461538461539</v>
      </c>
      <c r="H40" s="6">
        <f>B40+D40+F40</f>
        <v>6</v>
      </c>
      <c r="I40" s="16">
        <f>H40/H42</f>
        <v>2.1660649819494584E-2</v>
      </c>
    </row>
    <row r="41" spans="1:10" x14ac:dyDescent="0.2">
      <c r="A41" s="10" t="s">
        <v>34</v>
      </c>
      <c r="B41" s="1">
        <v>2</v>
      </c>
      <c r="C41" s="15">
        <f>B41/B42</f>
        <v>2.1052631578947368E-2</v>
      </c>
      <c r="D41" s="1">
        <v>59</v>
      </c>
      <c r="E41" s="15">
        <f>D41/D42</f>
        <v>0.37820512820512819</v>
      </c>
      <c r="F41" s="1">
        <v>2</v>
      </c>
      <c r="G41" s="15">
        <f>F41/F42</f>
        <v>7.6923076923076927E-2</v>
      </c>
      <c r="H41" s="6">
        <f>B41+D41+F41</f>
        <v>63</v>
      </c>
      <c r="I41" s="16">
        <f>H41/H42</f>
        <v>0.22743682310469315</v>
      </c>
    </row>
    <row r="42" spans="1:10" x14ac:dyDescent="0.2">
      <c r="A42" s="11" t="s">
        <v>7</v>
      </c>
      <c r="B42" s="7">
        <f t="shared" ref="B42:I42" si="4">SUM(B39:B41)</f>
        <v>95</v>
      </c>
      <c r="C42" s="17">
        <f t="shared" si="4"/>
        <v>1</v>
      </c>
      <c r="D42" s="7">
        <f t="shared" si="4"/>
        <v>156</v>
      </c>
      <c r="E42" s="17">
        <f t="shared" si="4"/>
        <v>1</v>
      </c>
      <c r="F42" s="8">
        <f t="shared" si="4"/>
        <v>26</v>
      </c>
      <c r="G42" s="17">
        <f t="shared" si="4"/>
        <v>1</v>
      </c>
      <c r="H42" s="7">
        <f t="shared" si="4"/>
        <v>277</v>
      </c>
      <c r="I42" s="18">
        <f t="shared" si="4"/>
        <v>1</v>
      </c>
    </row>
    <row r="43" spans="1:10" x14ac:dyDescent="0.2">
      <c r="A43" s="29" t="s">
        <v>47</v>
      </c>
      <c r="B43" s="30"/>
      <c r="C43" s="30"/>
      <c r="D43" s="30"/>
      <c r="E43" s="30"/>
      <c r="F43" s="31"/>
      <c r="G43" s="30"/>
      <c r="H43" s="30"/>
      <c r="I43" s="32"/>
    </row>
    <row r="44" spans="1:10" x14ac:dyDescent="0.2">
      <c r="A44" s="9" t="s">
        <v>25</v>
      </c>
      <c r="B44" s="4">
        <v>62</v>
      </c>
      <c r="C44" s="20">
        <f>B44/B46</f>
        <v>0.65263157894736845</v>
      </c>
      <c r="D44" s="5">
        <v>36</v>
      </c>
      <c r="E44" s="20">
        <f>D44/D46</f>
        <v>0.23076923076923078</v>
      </c>
      <c r="F44" s="5">
        <v>2</v>
      </c>
      <c r="G44" s="20">
        <f>F44/F46</f>
        <v>7.6923076923076927E-2</v>
      </c>
      <c r="H44" s="4">
        <f>B44+D44+F44</f>
        <v>100</v>
      </c>
      <c r="I44" s="14">
        <f>H44/H46</f>
        <v>0.36101083032490977</v>
      </c>
    </row>
    <row r="45" spans="1:10" x14ac:dyDescent="0.2">
      <c r="A45" s="10" t="s">
        <v>26</v>
      </c>
      <c r="B45" s="6">
        <v>33</v>
      </c>
      <c r="C45" s="15">
        <f>B45/B46</f>
        <v>0.3473684210526316</v>
      </c>
      <c r="D45" s="6">
        <v>120</v>
      </c>
      <c r="E45" s="15">
        <f>D45/D46</f>
        <v>0.76923076923076927</v>
      </c>
      <c r="F45" s="1">
        <v>24</v>
      </c>
      <c r="G45" s="15">
        <f>F45/F46</f>
        <v>0.92307692307692313</v>
      </c>
      <c r="H45" s="4">
        <f>B45+D45+F45</f>
        <v>177</v>
      </c>
      <c r="I45" s="16">
        <f>H45/H46</f>
        <v>0.63898916967509023</v>
      </c>
    </row>
    <row r="46" spans="1:10" x14ac:dyDescent="0.2">
      <c r="A46" s="11" t="s">
        <v>7</v>
      </c>
      <c r="B46" s="7">
        <f t="shared" ref="B46:G46" si="5">SUM(B44:B45)</f>
        <v>95</v>
      </c>
      <c r="C46" s="21">
        <f t="shared" si="5"/>
        <v>1</v>
      </c>
      <c r="D46" s="7">
        <f t="shared" si="5"/>
        <v>156</v>
      </c>
      <c r="E46" s="21">
        <f t="shared" si="5"/>
        <v>1</v>
      </c>
      <c r="F46" s="7">
        <f t="shared" si="5"/>
        <v>26</v>
      </c>
      <c r="G46" s="21">
        <f t="shared" si="5"/>
        <v>1</v>
      </c>
      <c r="H46" s="4">
        <f>B46+D46+F46</f>
        <v>277</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10</v>
      </c>
      <c r="C48" s="20">
        <f>B48/B50</f>
        <v>0.10526315789473684</v>
      </c>
      <c r="D48" s="5">
        <v>123</v>
      </c>
      <c r="E48" s="20">
        <f>D48/D50</f>
        <v>0.78846153846153844</v>
      </c>
      <c r="F48" s="5">
        <v>0</v>
      </c>
      <c r="G48" s="20">
        <f>F48/F50</f>
        <v>0</v>
      </c>
      <c r="H48" s="4">
        <f>B48+D48+F48</f>
        <v>133</v>
      </c>
      <c r="I48" s="14">
        <f>H48/H50</f>
        <v>0.48014440433212996</v>
      </c>
    </row>
    <row r="49" spans="1:11" ht="12.75" customHeight="1" x14ac:dyDescent="0.2">
      <c r="A49" s="10" t="s">
        <v>37</v>
      </c>
      <c r="B49" s="6">
        <v>85</v>
      </c>
      <c r="C49" s="15">
        <f>B49/B50</f>
        <v>0.89473684210526316</v>
      </c>
      <c r="D49" s="6">
        <v>33</v>
      </c>
      <c r="E49" s="15">
        <f>D49/D50</f>
        <v>0.21153846153846154</v>
      </c>
      <c r="F49" s="1">
        <v>26</v>
      </c>
      <c r="G49" s="15">
        <f>F49/F50</f>
        <v>1</v>
      </c>
      <c r="H49" s="4">
        <f>B49+D49+F49</f>
        <v>144</v>
      </c>
      <c r="I49" s="16">
        <f>H49/H50</f>
        <v>0.51985559566786999</v>
      </c>
    </row>
    <row r="50" spans="1:11" x14ac:dyDescent="0.2">
      <c r="A50" s="11" t="s">
        <v>7</v>
      </c>
      <c r="B50" s="7">
        <f t="shared" ref="B50:G50" si="6">SUM(B48:B49)</f>
        <v>95</v>
      </c>
      <c r="C50" s="21">
        <f t="shared" si="6"/>
        <v>1</v>
      </c>
      <c r="D50" s="7">
        <f t="shared" si="6"/>
        <v>156</v>
      </c>
      <c r="E50" s="21">
        <f t="shared" si="6"/>
        <v>1</v>
      </c>
      <c r="F50" s="7">
        <f t="shared" si="6"/>
        <v>26</v>
      </c>
      <c r="G50" s="21">
        <f t="shared" si="6"/>
        <v>1</v>
      </c>
      <c r="H50" s="4">
        <f>B50+D50+F50</f>
        <v>277</v>
      </c>
      <c r="I50" s="18">
        <f>SUM(I48:I49)</f>
        <v>1</v>
      </c>
    </row>
    <row r="51" spans="1:11" x14ac:dyDescent="0.2">
      <c r="A51" s="33" t="s">
        <v>28</v>
      </c>
      <c r="B51" s="34"/>
      <c r="C51" s="34"/>
      <c r="D51" s="34"/>
      <c r="E51" s="34"/>
      <c r="F51" s="35"/>
      <c r="G51" s="34"/>
      <c r="H51" s="34"/>
      <c r="I51" s="38"/>
    </row>
    <row r="52" spans="1:11" x14ac:dyDescent="0.2">
      <c r="A52" s="47" t="s">
        <v>27</v>
      </c>
      <c r="B52" s="66">
        <v>69.7</v>
      </c>
      <c r="C52" s="67"/>
      <c r="D52" s="68">
        <v>114.2</v>
      </c>
      <c r="E52" s="69"/>
      <c r="F52" s="66">
        <v>18</v>
      </c>
      <c r="G52" s="67"/>
      <c r="H52" s="84">
        <v>201.9</v>
      </c>
      <c r="I52" s="85"/>
      <c r="K52" s="55"/>
    </row>
    <row r="53" spans="1:11" x14ac:dyDescent="0.2">
      <c r="A53" s="29" t="s">
        <v>48</v>
      </c>
      <c r="B53" s="30"/>
      <c r="C53" s="30"/>
      <c r="D53" s="30"/>
      <c r="E53" s="30"/>
      <c r="F53" s="31"/>
      <c r="G53" s="30"/>
      <c r="H53" s="30"/>
      <c r="I53" s="32"/>
    </row>
    <row r="54" spans="1:11" x14ac:dyDescent="0.2">
      <c r="A54" s="41" t="s">
        <v>49</v>
      </c>
      <c r="B54" s="4">
        <v>95</v>
      </c>
      <c r="C54" s="20">
        <f>B54/B56</f>
        <v>1</v>
      </c>
      <c r="D54" s="4">
        <v>152</v>
      </c>
      <c r="E54" s="20">
        <f>D54/D56</f>
        <v>0.97435897435897434</v>
      </c>
      <c r="F54" s="5">
        <v>26</v>
      </c>
      <c r="G54" s="20">
        <f>F54/F56</f>
        <v>1</v>
      </c>
      <c r="H54" s="4">
        <f>B54+D54+F54</f>
        <v>273</v>
      </c>
      <c r="I54" s="14">
        <f>H54/H56</f>
        <v>0.98555956678700363</v>
      </c>
    </row>
    <row r="55" spans="1:11" x14ac:dyDescent="0.2">
      <c r="A55" s="42" t="s">
        <v>50</v>
      </c>
      <c r="B55" s="6">
        <v>0</v>
      </c>
      <c r="C55" s="15">
        <f>B55/B56</f>
        <v>0</v>
      </c>
      <c r="D55" s="6">
        <v>4</v>
      </c>
      <c r="E55" s="15">
        <f>D55/D56</f>
        <v>2.564102564102564E-2</v>
      </c>
      <c r="F55" s="1">
        <v>0</v>
      </c>
      <c r="G55" s="15">
        <f>F55/F56</f>
        <v>0</v>
      </c>
      <c r="H55" s="4">
        <f>B55+D55+F55</f>
        <v>4</v>
      </c>
      <c r="I55" s="16">
        <f>H55/H56</f>
        <v>1.444043321299639E-2</v>
      </c>
    </row>
    <row r="56" spans="1:11" ht="13.5" thickBot="1" x14ac:dyDescent="0.25">
      <c r="A56" s="43" t="s">
        <v>7</v>
      </c>
      <c r="B56" s="44">
        <f t="shared" ref="B56:G56" si="7">SUM(B54:B55)</f>
        <v>95</v>
      </c>
      <c r="C56" s="45">
        <f t="shared" si="7"/>
        <v>1</v>
      </c>
      <c r="D56" s="44">
        <f t="shared" si="7"/>
        <v>156</v>
      </c>
      <c r="E56" s="45">
        <f t="shared" si="7"/>
        <v>1</v>
      </c>
      <c r="F56" s="44">
        <f t="shared" si="7"/>
        <v>26</v>
      </c>
      <c r="G56" s="45">
        <f t="shared" si="7"/>
        <v>1</v>
      </c>
      <c r="H56" s="44">
        <f>B56+D56+F56</f>
        <v>277</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54.75" customHeight="1" x14ac:dyDescent="0.2">
      <c r="A59" s="71" t="s">
        <v>63</v>
      </c>
      <c r="B59" s="71"/>
      <c r="C59" s="71"/>
      <c r="D59" s="71"/>
      <c r="E59" s="71"/>
      <c r="F59" s="71"/>
      <c r="G59" s="71"/>
      <c r="H59" s="71"/>
      <c r="I59" s="71"/>
    </row>
    <row r="60" spans="1:11" ht="36.75"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ignoredErrors>
    <ignoredError sqref="H9:I35 D11 H38:I51 I36 I37 H53:I56 I5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55</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12</v>
      </c>
      <c r="C9" s="13">
        <f>B9/B11</f>
        <v>0.24</v>
      </c>
      <c r="D9" s="4">
        <v>10</v>
      </c>
      <c r="E9" s="13">
        <f>D9/D11</f>
        <v>0.5</v>
      </c>
      <c r="F9" s="5">
        <v>0</v>
      </c>
      <c r="G9" s="13" t="e">
        <f>F9/F11</f>
        <v>#DIV/0!</v>
      </c>
      <c r="H9" s="4">
        <f>B9+D9+F9</f>
        <v>22</v>
      </c>
      <c r="I9" s="14">
        <f>H9/H11</f>
        <v>0.31428571428571428</v>
      </c>
    </row>
    <row r="10" spans="1:9" x14ac:dyDescent="0.2">
      <c r="A10" s="10" t="s">
        <v>6</v>
      </c>
      <c r="B10" s="6">
        <v>38</v>
      </c>
      <c r="C10" s="15">
        <f>B10/B11</f>
        <v>0.76</v>
      </c>
      <c r="D10" s="6">
        <v>10</v>
      </c>
      <c r="E10" s="15">
        <f>D10/D11</f>
        <v>0.5</v>
      </c>
      <c r="F10" s="1">
        <v>0</v>
      </c>
      <c r="G10" s="15" t="e">
        <f>F10/F11</f>
        <v>#DIV/0!</v>
      </c>
      <c r="H10" s="6">
        <f>B10+D10+F10</f>
        <v>48</v>
      </c>
      <c r="I10" s="16">
        <f>H10/H11</f>
        <v>0.68571428571428572</v>
      </c>
    </row>
    <row r="11" spans="1:9" x14ac:dyDescent="0.2">
      <c r="A11" s="11" t="s">
        <v>7</v>
      </c>
      <c r="B11" s="7">
        <f>SUM(B9:B10)</f>
        <v>50</v>
      </c>
      <c r="C11" s="17">
        <f>SUM(C9:C10)</f>
        <v>1</v>
      </c>
      <c r="D11" s="7">
        <f>D9+D10</f>
        <v>20</v>
      </c>
      <c r="E11" s="17">
        <f>SUM(E9:E10)</f>
        <v>1</v>
      </c>
      <c r="F11" s="8">
        <f>SUM(F9:F10)</f>
        <v>0</v>
      </c>
      <c r="G11" s="17" t="e">
        <f>SUM(G9:G10)</f>
        <v>#DIV/0!</v>
      </c>
      <c r="H11" s="7">
        <f>B11+D11+F11</f>
        <v>70</v>
      </c>
      <c r="I11" s="18">
        <f>SUM(I9:I10)</f>
        <v>1</v>
      </c>
    </row>
    <row r="12" spans="1:9" x14ac:dyDescent="0.2">
      <c r="A12" s="29" t="s">
        <v>8</v>
      </c>
      <c r="B12" s="36"/>
      <c r="C12" s="36"/>
      <c r="D12" s="36"/>
      <c r="E12" s="36"/>
      <c r="F12" s="36"/>
      <c r="G12" s="36"/>
      <c r="H12" s="36"/>
      <c r="I12" s="37"/>
    </row>
    <row r="13" spans="1:9" x14ac:dyDescent="0.2">
      <c r="A13" s="9" t="s">
        <v>38</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4</v>
      </c>
      <c r="C14" s="15">
        <f>B14/B22</f>
        <v>0.08</v>
      </c>
      <c r="D14" s="1">
        <v>2</v>
      </c>
      <c r="E14" s="15">
        <f>D14/D22</f>
        <v>0.1</v>
      </c>
      <c r="F14" s="1">
        <v>0</v>
      </c>
      <c r="G14" s="15" t="e">
        <f>F14/F22</f>
        <v>#DIV/0!</v>
      </c>
      <c r="H14" s="6">
        <f t="shared" si="0"/>
        <v>6</v>
      </c>
      <c r="I14" s="16">
        <f>H14/H22</f>
        <v>8.5714285714285715E-2</v>
      </c>
    </row>
    <row r="15" spans="1:9" x14ac:dyDescent="0.2">
      <c r="A15" s="10" t="s">
        <v>39</v>
      </c>
      <c r="B15" s="1">
        <v>9</v>
      </c>
      <c r="C15" s="15">
        <f>B15/B22</f>
        <v>0.18</v>
      </c>
      <c r="D15" s="1">
        <v>0</v>
      </c>
      <c r="E15" s="15">
        <f>D15/D22</f>
        <v>0</v>
      </c>
      <c r="F15" s="1">
        <v>0</v>
      </c>
      <c r="G15" s="15" t="e">
        <f>F15/F22</f>
        <v>#DIV/0!</v>
      </c>
      <c r="H15" s="6">
        <f t="shared" si="0"/>
        <v>9</v>
      </c>
      <c r="I15" s="16">
        <f>H15/H22</f>
        <v>0.12857142857142856</v>
      </c>
    </row>
    <row r="16" spans="1:9" x14ac:dyDescent="0.2">
      <c r="A16" s="10" t="s">
        <v>40</v>
      </c>
      <c r="B16" s="1">
        <v>4</v>
      </c>
      <c r="C16" s="15">
        <f>B16/B22</f>
        <v>0.08</v>
      </c>
      <c r="D16" s="1">
        <v>1</v>
      </c>
      <c r="E16" s="15">
        <f>D16/D22</f>
        <v>0.05</v>
      </c>
      <c r="F16" s="1">
        <v>0</v>
      </c>
      <c r="G16" s="15" t="e">
        <f>F16/F22</f>
        <v>#DIV/0!</v>
      </c>
      <c r="H16" s="6">
        <f t="shared" si="0"/>
        <v>5</v>
      </c>
      <c r="I16" s="16">
        <f>H16/H22</f>
        <v>7.1428571428571425E-2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27</v>
      </c>
      <c r="C18" s="15">
        <f>B18/B22</f>
        <v>0.54</v>
      </c>
      <c r="D18" s="6">
        <v>14</v>
      </c>
      <c r="E18" s="15">
        <f>D18/D22</f>
        <v>0.7</v>
      </c>
      <c r="F18" s="1">
        <v>0</v>
      </c>
      <c r="G18" s="15" t="e">
        <f>F18/F22</f>
        <v>#DIV/0!</v>
      </c>
      <c r="H18" s="6">
        <f t="shared" si="0"/>
        <v>41</v>
      </c>
      <c r="I18" s="16">
        <f>H18/H22</f>
        <v>0.58571428571428574</v>
      </c>
    </row>
    <row r="19" spans="1:9" x14ac:dyDescent="0.2">
      <c r="A19" s="10" t="s">
        <v>42</v>
      </c>
      <c r="B19" s="6">
        <v>3</v>
      </c>
      <c r="C19" s="15">
        <f>B19/B22</f>
        <v>0.06</v>
      </c>
      <c r="D19" s="6">
        <v>2</v>
      </c>
      <c r="E19" s="15">
        <f>D19/D22</f>
        <v>0.1</v>
      </c>
      <c r="F19" s="1">
        <v>0</v>
      </c>
      <c r="G19" s="15" t="e">
        <f>F19/F22</f>
        <v>#DIV/0!</v>
      </c>
      <c r="H19" s="6">
        <f t="shared" si="0"/>
        <v>5</v>
      </c>
      <c r="I19" s="16">
        <f>H19/H22</f>
        <v>7.1428571428571425E-2</v>
      </c>
    </row>
    <row r="20" spans="1:9" x14ac:dyDescent="0.2">
      <c r="A20" s="10" t="s">
        <v>43</v>
      </c>
      <c r="B20" s="1">
        <v>2</v>
      </c>
      <c r="C20" s="15">
        <f>B20/B22</f>
        <v>0.04</v>
      </c>
      <c r="D20" s="1">
        <v>1</v>
      </c>
      <c r="E20" s="15">
        <f>D20/D22</f>
        <v>0.05</v>
      </c>
      <c r="F20" s="1">
        <v>0</v>
      </c>
      <c r="G20" s="15" t="e">
        <f>F20/F22</f>
        <v>#DIV/0!</v>
      </c>
      <c r="H20" s="6">
        <f t="shared" si="0"/>
        <v>3</v>
      </c>
      <c r="I20" s="16">
        <f>H20/H22</f>
        <v>4.2857142857142858E-2</v>
      </c>
    </row>
    <row r="21" spans="1:9" x14ac:dyDescent="0.2">
      <c r="A21" s="22" t="s">
        <v>44</v>
      </c>
      <c r="B21" s="8">
        <v>1</v>
      </c>
      <c r="C21" s="15">
        <f>B21/B22</f>
        <v>0.02</v>
      </c>
      <c r="D21" s="8">
        <v>0</v>
      </c>
      <c r="E21" s="15">
        <f>D21/D22</f>
        <v>0</v>
      </c>
      <c r="F21" s="8">
        <v>0</v>
      </c>
      <c r="G21" s="15" t="e">
        <f>F21/F22</f>
        <v>#DIV/0!</v>
      </c>
      <c r="H21" s="7">
        <f t="shared" si="0"/>
        <v>1</v>
      </c>
      <c r="I21" s="18">
        <f>H21/H22</f>
        <v>1.4285714285714285E-2</v>
      </c>
    </row>
    <row r="22" spans="1:9" x14ac:dyDescent="0.2">
      <c r="A22" s="11" t="s">
        <v>7</v>
      </c>
      <c r="B22" s="7">
        <f>SUM(B13:B21)</f>
        <v>50</v>
      </c>
      <c r="C22" s="17">
        <f>SUM(C13:C21)</f>
        <v>1.0000000000000002</v>
      </c>
      <c r="D22" s="7">
        <f>SUM(D13:D21)</f>
        <v>20</v>
      </c>
      <c r="E22" s="17">
        <f>SUM(E13:E21)</f>
        <v>1</v>
      </c>
      <c r="F22" s="8">
        <f>SUM(F13:F21)</f>
        <v>0</v>
      </c>
      <c r="G22" s="17" t="e">
        <f>SUM(G13:G20)</f>
        <v>#DIV/0!</v>
      </c>
      <c r="H22" s="7">
        <f>SUM(H13:H21)</f>
        <v>70</v>
      </c>
      <c r="I22" s="18">
        <f>SUM(I13:I21)</f>
        <v>0.99999999999999989</v>
      </c>
    </row>
    <row r="23" spans="1:9" x14ac:dyDescent="0.2">
      <c r="A23" s="29" t="s">
        <v>11</v>
      </c>
      <c r="B23" s="36"/>
      <c r="C23" s="36"/>
      <c r="D23" s="36"/>
      <c r="E23" s="36"/>
      <c r="F23" s="36"/>
      <c r="G23" s="36"/>
      <c r="H23" s="36"/>
      <c r="I23" s="37"/>
    </row>
    <row r="24" spans="1:9" x14ac:dyDescent="0.2">
      <c r="A24" s="40" t="s">
        <v>12</v>
      </c>
      <c r="B24" s="5">
        <v>7</v>
      </c>
      <c r="C24" s="13">
        <f t="shared" ref="C24:C33" si="1">B24/$B$34</f>
        <v>0.14000000000000001</v>
      </c>
      <c r="D24" s="5">
        <v>0</v>
      </c>
      <c r="E24" s="13">
        <f>D24/D34</f>
        <v>0</v>
      </c>
      <c r="F24" s="5">
        <v>0</v>
      </c>
      <c r="G24" s="13" t="e">
        <f>F24/F34</f>
        <v>#DIV/0!</v>
      </c>
      <c r="H24" s="5">
        <f t="shared" ref="H24:H34" si="2">B24+D24+F24</f>
        <v>7</v>
      </c>
      <c r="I24" s="14">
        <f>H24/H34</f>
        <v>0.1</v>
      </c>
    </row>
    <row r="25" spans="1:9" x14ac:dyDescent="0.2">
      <c r="A25" s="10" t="s">
        <v>13</v>
      </c>
      <c r="B25" s="1">
        <v>10</v>
      </c>
      <c r="C25" s="13">
        <f t="shared" si="1"/>
        <v>0.2</v>
      </c>
      <c r="D25" s="1">
        <v>0</v>
      </c>
      <c r="E25" s="15">
        <f>D25/D34</f>
        <v>0</v>
      </c>
      <c r="F25" s="1">
        <v>0</v>
      </c>
      <c r="G25" s="15" t="e">
        <f>F25/F34</f>
        <v>#DIV/0!</v>
      </c>
      <c r="H25" s="1">
        <f t="shared" si="2"/>
        <v>10</v>
      </c>
      <c r="I25" s="16">
        <f>H25/H34</f>
        <v>0.14285714285714285</v>
      </c>
    </row>
    <row r="26" spans="1:9" x14ac:dyDescent="0.2">
      <c r="A26" s="10" t="s">
        <v>14</v>
      </c>
      <c r="B26" s="1">
        <v>14</v>
      </c>
      <c r="C26" s="13">
        <f t="shared" si="1"/>
        <v>0.28000000000000003</v>
      </c>
      <c r="D26" s="1">
        <v>0</v>
      </c>
      <c r="E26" s="15">
        <f>D26/D34</f>
        <v>0</v>
      </c>
      <c r="F26" s="1">
        <v>0</v>
      </c>
      <c r="G26" s="15" t="e">
        <f>F26/F34</f>
        <v>#DIV/0!</v>
      </c>
      <c r="H26" s="5">
        <f t="shared" si="2"/>
        <v>14</v>
      </c>
      <c r="I26" s="16">
        <f>H26/H34</f>
        <v>0.2</v>
      </c>
    </row>
    <row r="27" spans="1:9" x14ac:dyDescent="0.2">
      <c r="A27" s="10" t="s">
        <v>15</v>
      </c>
      <c r="B27" s="1">
        <v>5</v>
      </c>
      <c r="C27" s="13">
        <f t="shared" si="1"/>
        <v>0.1</v>
      </c>
      <c r="D27" s="1">
        <v>1</v>
      </c>
      <c r="E27" s="15">
        <f>D27/D34</f>
        <v>0.05</v>
      </c>
      <c r="F27" s="1">
        <v>0</v>
      </c>
      <c r="G27" s="15" t="e">
        <f>F27/F34</f>
        <v>#DIV/0!</v>
      </c>
      <c r="H27" s="5">
        <f t="shared" si="2"/>
        <v>6</v>
      </c>
      <c r="I27" s="16">
        <f>H27/H34</f>
        <v>8.5714285714285715E-2</v>
      </c>
    </row>
    <row r="28" spans="1:9" x14ac:dyDescent="0.2">
      <c r="A28" s="10" t="s">
        <v>16</v>
      </c>
      <c r="B28" s="1">
        <v>4</v>
      </c>
      <c r="C28" s="13">
        <f t="shared" si="1"/>
        <v>0.08</v>
      </c>
      <c r="D28" s="1">
        <v>3</v>
      </c>
      <c r="E28" s="15">
        <f>D28/D34</f>
        <v>0.15</v>
      </c>
      <c r="F28" s="1">
        <v>0</v>
      </c>
      <c r="G28" s="15" t="e">
        <f>F28/F34</f>
        <v>#DIV/0!</v>
      </c>
      <c r="H28" s="5">
        <f t="shared" si="2"/>
        <v>7</v>
      </c>
      <c r="I28" s="16">
        <f>H28/H34</f>
        <v>0.1</v>
      </c>
    </row>
    <row r="29" spans="1:9" x14ac:dyDescent="0.2">
      <c r="A29" s="10" t="s">
        <v>17</v>
      </c>
      <c r="B29" s="1">
        <v>1</v>
      </c>
      <c r="C29" s="13">
        <f t="shared" si="1"/>
        <v>0.02</v>
      </c>
      <c r="D29" s="1">
        <v>3</v>
      </c>
      <c r="E29" s="15">
        <f>D29/D34</f>
        <v>0.15</v>
      </c>
      <c r="F29" s="1">
        <v>0</v>
      </c>
      <c r="G29" s="15" t="e">
        <f>F29/F34</f>
        <v>#DIV/0!</v>
      </c>
      <c r="H29" s="5">
        <f t="shared" si="2"/>
        <v>4</v>
      </c>
      <c r="I29" s="16">
        <f>H29/H34</f>
        <v>5.7142857142857141E-2</v>
      </c>
    </row>
    <row r="30" spans="1:9" x14ac:dyDescent="0.2">
      <c r="A30" s="10" t="s">
        <v>18</v>
      </c>
      <c r="B30" s="1">
        <v>2</v>
      </c>
      <c r="C30" s="13">
        <f t="shared" si="1"/>
        <v>0.04</v>
      </c>
      <c r="D30" s="1">
        <v>3</v>
      </c>
      <c r="E30" s="15">
        <f>D30/D34</f>
        <v>0.15</v>
      </c>
      <c r="F30" s="1">
        <v>0</v>
      </c>
      <c r="G30" s="15" t="e">
        <f>F30/F34</f>
        <v>#DIV/0!</v>
      </c>
      <c r="H30" s="5">
        <f t="shared" si="2"/>
        <v>5</v>
      </c>
      <c r="I30" s="16">
        <f>H30/H34</f>
        <v>7.1428571428571425E-2</v>
      </c>
    </row>
    <row r="31" spans="1:9" x14ac:dyDescent="0.2">
      <c r="A31" s="10" t="s">
        <v>19</v>
      </c>
      <c r="B31" s="1">
        <v>3</v>
      </c>
      <c r="C31" s="13">
        <f t="shared" si="1"/>
        <v>0.06</v>
      </c>
      <c r="D31" s="1">
        <v>5</v>
      </c>
      <c r="E31" s="15">
        <f>D31/D34</f>
        <v>0.25</v>
      </c>
      <c r="F31" s="1">
        <v>0</v>
      </c>
      <c r="G31" s="15" t="e">
        <f>F31/F34</f>
        <v>#DIV/0!</v>
      </c>
      <c r="H31" s="5">
        <f t="shared" si="2"/>
        <v>8</v>
      </c>
      <c r="I31" s="16">
        <f>H31/H34</f>
        <v>0.11428571428571428</v>
      </c>
    </row>
    <row r="32" spans="1:9" x14ac:dyDescent="0.2">
      <c r="A32" s="10" t="s">
        <v>20</v>
      </c>
      <c r="B32" s="1">
        <v>3</v>
      </c>
      <c r="C32" s="13">
        <f t="shared" si="1"/>
        <v>0.06</v>
      </c>
      <c r="D32" s="1">
        <v>4</v>
      </c>
      <c r="E32" s="15">
        <f>D32/D34</f>
        <v>0.2</v>
      </c>
      <c r="F32" s="1">
        <v>0</v>
      </c>
      <c r="G32" s="15" t="e">
        <f>F32/F34</f>
        <v>#DIV/0!</v>
      </c>
      <c r="H32" s="5">
        <f t="shared" si="2"/>
        <v>7</v>
      </c>
      <c r="I32" s="16">
        <f>H32/H34</f>
        <v>0.1</v>
      </c>
    </row>
    <row r="33" spans="1:10" x14ac:dyDescent="0.2">
      <c r="A33" s="10" t="s">
        <v>21</v>
      </c>
      <c r="B33" s="1">
        <v>1</v>
      </c>
      <c r="C33" s="13">
        <f t="shared" si="1"/>
        <v>0.02</v>
      </c>
      <c r="D33" s="1">
        <v>1</v>
      </c>
      <c r="E33" s="15">
        <f>D33/D34</f>
        <v>0.05</v>
      </c>
      <c r="F33" s="1">
        <v>0</v>
      </c>
      <c r="G33" s="15" t="e">
        <f>F33/F34</f>
        <v>#DIV/0!</v>
      </c>
      <c r="H33" s="5">
        <f t="shared" si="2"/>
        <v>2</v>
      </c>
      <c r="I33" s="16">
        <f>H33/H34</f>
        <v>2.8571428571428571E-2</v>
      </c>
    </row>
    <row r="34" spans="1:10" x14ac:dyDescent="0.2">
      <c r="A34" s="11" t="s">
        <v>7</v>
      </c>
      <c r="B34" s="7">
        <f t="shared" ref="B34:G34" si="3">SUM(B24:B33)</f>
        <v>50</v>
      </c>
      <c r="C34" s="17">
        <f t="shared" si="3"/>
        <v>1.0000000000000002</v>
      </c>
      <c r="D34" s="7">
        <f t="shared" si="3"/>
        <v>20</v>
      </c>
      <c r="E34" s="17">
        <f t="shared" si="3"/>
        <v>1</v>
      </c>
      <c r="F34" s="7">
        <f t="shared" si="3"/>
        <v>0</v>
      </c>
      <c r="G34" s="17" t="e">
        <f t="shared" si="3"/>
        <v>#DIV/0!</v>
      </c>
      <c r="H34" s="4">
        <f t="shared" si="2"/>
        <v>70</v>
      </c>
      <c r="I34" s="18">
        <f>SUM(I24:I33)</f>
        <v>1</v>
      </c>
      <c r="J34" s="3"/>
    </row>
    <row r="35" spans="1:10" x14ac:dyDescent="0.2">
      <c r="A35" s="29" t="s">
        <v>22</v>
      </c>
      <c r="B35" s="30"/>
      <c r="C35" s="30"/>
      <c r="D35" s="30"/>
      <c r="E35" s="30"/>
      <c r="F35" s="31"/>
      <c r="G35" s="30"/>
      <c r="H35" s="30"/>
      <c r="I35" s="32"/>
    </row>
    <row r="36" spans="1:10" x14ac:dyDescent="0.2">
      <c r="A36" s="9" t="s">
        <v>23</v>
      </c>
      <c r="B36" s="73">
        <v>25.88</v>
      </c>
      <c r="C36" s="74"/>
      <c r="D36" s="73">
        <v>42.34</v>
      </c>
      <c r="E36" s="74"/>
      <c r="F36" s="73">
        <v>0</v>
      </c>
      <c r="G36" s="74"/>
      <c r="H36" s="73">
        <v>30.58</v>
      </c>
      <c r="I36" s="75"/>
    </row>
    <row r="37" spans="1:10" x14ac:dyDescent="0.2">
      <c r="A37" s="12" t="s">
        <v>24</v>
      </c>
      <c r="B37" s="76">
        <v>11.95</v>
      </c>
      <c r="C37" s="77"/>
      <c r="D37" s="76">
        <v>13.27</v>
      </c>
      <c r="E37" s="77"/>
      <c r="F37" s="76">
        <v>0</v>
      </c>
      <c r="G37" s="77"/>
      <c r="H37" s="76">
        <v>14.35</v>
      </c>
      <c r="I37" s="78"/>
    </row>
    <row r="38" spans="1:10" x14ac:dyDescent="0.2">
      <c r="A38" s="29" t="s">
        <v>60</v>
      </c>
      <c r="B38" s="30"/>
      <c r="C38" s="30"/>
      <c r="D38" s="30"/>
      <c r="E38" s="30"/>
      <c r="F38" s="31"/>
      <c r="G38" s="30"/>
      <c r="H38" s="30"/>
      <c r="I38" s="32"/>
    </row>
    <row r="39" spans="1:10" x14ac:dyDescent="0.2">
      <c r="A39" s="10" t="s">
        <v>32</v>
      </c>
      <c r="B39" s="6">
        <v>46</v>
      </c>
      <c r="C39" s="15">
        <f>B39/B42</f>
        <v>0.92</v>
      </c>
      <c r="D39" s="6">
        <v>19</v>
      </c>
      <c r="E39" s="15">
        <f>D39/D42</f>
        <v>0.95</v>
      </c>
      <c r="F39" s="1">
        <v>0</v>
      </c>
      <c r="G39" s="15" t="e">
        <f>F39/F42</f>
        <v>#DIV/0!</v>
      </c>
      <c r="H39" s="6">
        <f>B39+D39+F39</f>
        <v>65</v>
      </c>
      <c r="I39" s="16">
        <f>H39/H42</f>
        <v>0.9285714285714286</v>
      </c>
    </row>
    <row r="40" spans="1:10" x14ac:dyDescent="0.2">
      <c r="A40" s="10" t="s">
        <v>33</v>
      </c>
      <c r="B40" s="6">
        <v>2</v>
      </c>
      <c r="C40" s="15">
        <f>B40/B42</f>
        <v>0.04</v>
      </c>
      <c r="D40" s="6">
        <v>1</v>
      </c>
      <c r="E40" s="15">
        <f>D40/D42</f>
        <v>0.05</v>
      </c>
      <c r="F40" s="1">
        <v>0</v>
      </c>
      <c r="G40" s="15" t="e">
        <f>F40/F42</f>
        <v>#DIV/0!</v>
      </c>
      <c r="H40" s="6">
        <f>B40+D40+F40</f>
        <v>3</v>
      </c>
      <c r="I40" s="16">
        <f>H40/H42</f>
        <v>4.2857142857142858E-2</v>
      </c>
    </row>
    <row r="41" spans="1:10" x14ac:dyDescent="0.2">
      <c r="A41" s="10" t="s">
        <v>34</v>
      </c>
      <c r="B41" s="1">
        <v>2</v>
      </c>
      <c r="C41" s="15">
        <f>B41/B42</f>
        <v>0.04</v>
      </c>
      <c r="D41" s="1">
        <v>0</v>
      </c>
      <c r="E41" s="15">
        <f>D41/D42</f>
        <v>0</v>
      </c>
      <c r="F41" s="1">
        <v>0</v>
      </c>
      <c r="G41" s="15" t="e">
        <f>F41/F42</f>
        <v>#DIV/0!</v>
      </c>
      <c r="H41" s="6">
        <f>B41+D41+F41</f>
        <v>2</v>
      </c>
      <c r="I41" s="16">
        <f>H41/H42</f>
        <v>2.8571428571428571E-2</v>
      </c>
    </row>
    <row r="42" spans="1:10" x14ac:dyDescent="0.2">
      <c r="A42" s="11" t="s">
        <v>7</v>
      </c>
      <c r="B42" s="7">
        <f t="shared" ref="B42:I42" si="4">SUM(B39:B41)</f>
        <v>50</v>
      </c>
      <c r="C42" s="17">
        <f t="shared" si="4"/>
        <v>1</v>
      </c>
      <c r="D42" s="7">
        <f t="shared" si="4"/>
        <v>20</v>
      </c>
      <c r="E42" s="17">
        <f t="shared" si="4"/>
        <v>1</v>
      </c>
      <c r="F42" s="8">
        <f t="shared" si="4"/>
        <v>0</v>
      </c>
      <c r="G42" s="17" t="e">
        <f t="shared" si="4"/>
        <v>#DIV/0!</v>
      </c>
      <c r="H42" s="7">
        <f t="shared" si="4"/>
        <v>70</v>
      </c>
      <c r="I42" s="18">
        <f t="shared" si="4"/>
        <v>1</v>
      </c>
    </row>
    <row r="43" spans="1:10" x14ac:dyDescent="0.2">
      <c r="A43" s="29" t="s">
        <v>47</v>
      </c>
      <c r="B43" s="30"/>
      <c r="C43" s="30"/>
      <c r="D43" s="30"/>
      <c r="E43" s="30"/>
      <c r="F43" s="31"/>
      <c r="G43" s="30"/>
      <c r="H43" s="30"/>
      <c r="I43" s="32"/>
    </row>
    <row r="44" spans="1:10" x14ac:dyDescent="0.2">
      <c r="A44" s="9" t="s">
        <v>25</v>
      </c>
      <c r="B44" s="4">
        <v>15</v>
      </c>
      <c r="C44" s="20">
        <f>B44/B46</f>
        <v>0.3</v>
      </c>
      <c r="D44" s="5">
        <v>8</v>
      </c>
      <c r="E44" s="20">
        <f>D44/D46</f>
        <v>0.4</v>
      </c>
      <c r="F44" s="5">
        <v>0</v>
      </c>
      <c r="G44" s="20" t="e">
        <f>F44/F46</f>
        <v>#DIV/0!</v>
      </c>
      <c r="H44" s="4">
        <f>B44+D44+F44</f>
        <v>23</v>
      </c>
      <c r="I44" s="14">
        <f>H44/H46</f>
        <v>0.32857142857142857</v>
      </c>
    </row>
    <row r="45" spans="1:10" x14ac:dyDescent="0.2">
      <c r="A45" s="10" t="s">
        <v>26</v>
      </c>
      <c r="B45" s="6">
        <v>35</v>
      </c>
      <c r="C45" s="15">
        <f>B45/B46</f>
        <v>0.7</v>
      </c>
      <c r="D45" s="6">
        <v>12</v>
      </c>
      <c r="E45" s="15">
        <f>D45/D46</f>
        <v>0.6</v>
      </c>
      <c r="F45" s="1">
        <v>0</v>
      </c>
      <c r="G45" s="15" t="e">
        <f>F45/F46</f>
        <v>#DIV/0!</v>
      </c>
      <c r="H45" s="4">
        <f>B45+D45+F45</f>
        <v>47</v>
      </c>
      <c r="I45" s="16">
        <f>H45/H46</f>
        <v>0.67142857142857137</v>
      </c>
    </row>
    <row r="46" spans="1:10" x14ac:dyDescent="0.2">
      <c r="A46" s="11" t="s">
        <v>7</v>
      </c>
      <c r="B46" s="7">
        <f t="shared" ref="B46:G46" si="5">SUM(B44:B45)</f>
        <v>50</v>
      </c>
      <c r="C46" s="21">
        <f t="shared" si="5"/>
        <v>1</v>
      </c>
      <c r="D46" s="7">
        <f t="shared" si="5"/>
        <v>20</v>
      </c>
      <c r="E46" s="21">
        <f t="shared" si="5"/>
        <v>1</v>
      </c>
      <c r="F46" s="7">
        <f t="shared" si="5"/>
        <v>0</v>
      </c>
      <c r="G46" s="21" t="e">
        <f t="shared" si="5"/>
        <v>#DIV/0!</v>
      </c>
      <c r="H46" s="4">
        <f>B46+D46+F46</f>
        <v>70</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0</v>
      </c>
      <c r="C48" s="20">
        <f>B48/B50</f>
        <v>0</v>
      </c>
      <c r="D48" s="5">
        <v>0</v>
      </c>
      <c r="E48" s="20">
        <f>D48/D50</f>
        <v>0</v>
      </c>
      <c r="F48" s="5">
        <v>0</v>
      </c>
      <c r="G48" s="20" t="e">
        <f>F48/F50</f>
        <v>#DIV/0!</v>
      </c>
      <c r="H48" s="4">
        <f>B48+D48+F48</f>
        <v>0</v>
      </c>
      <c r="I48" s="14">
        <f>H48/H50</f>
        <v>0</v>
      </c>
    </row>
    <row r="49" spans="1:10" ht="12.75" customHeight="1" x14ac:dyDescent="0.2">
      <c r="A49" s="10" t="s">
        <v>37</v>
      </c>
      <c r="B49" s="6">
        <v>50</v>
      </c>
      <c r="C49" s="15">
        <f>B49/B50</f>
        <v>1</v>
      </c>
      <c r="D49" s="6">
        <v>20</v>
      </c>
      <c r="E49" s="15">
        <f>D49/D50</f>
        <v>1</v>
      </c>
      <c r="F49" s="1">
        <v>0</v>
      </c>
      <c r="G49" s="15" t="e">
        <f>F49/F50</f>
        <v>#DIV/0!</v>
      </c>
      <c r="H49" s="4">
        <f>B49+D49+F49</f>
        <v>70</v>
      </c>
      <c r="I49" s="16">
        <f>H49/H50</f>
        <v>1</v>
      </c>
    </row>
    <row r="50" spans="1:10" x14ac:dyDescent="0.2">
      <c r="A50" s="11" t="s">
        <v>7</v>
      </c>
      <c r="B50" s="7">
        <f t="shared" ref="B50:G50" si="6">SUM(B48:B49)</f>
        <v>50</v>
      </c>
      <c r="C50" s="21">
        <f t="shared" si="6"/>
        <v>1</v>
      </c>
      <c r="D50" s="7">
        <f t="shared" si="6"/>
        <v>20</v>
      </c>
      <c r="E50" s="21">
        <f t="shared" si="6"/>
        <v>1</v>
      </c>
      <c r="F50" s="7">
        <f t="shared" si="6"/>
        <v>0</v>
      </c>
      <c r="G50" s="21" t="e">
        <f t="shared" si="6"/>
        <v>#DIV/0!</v>
      </c>
      <c r="H50" s="4">
        <f>B50+D50+F50</f>
        <v>70</v>
      </c>
      <c r="I50" s="18">
        <f>SUM(I48:I49)</f>
        <v>1</v>
      </c>
    </row>
    <row r="51" spans="1:10" x14ac:dyDescent="0.2">
      <c r="A51" s="33" t="s">
        <v>28</v>
      </c>
      <c r="B51" s="34"/>
      <c r="C51" s="34"/>
      <c r="D51" s="34"/>
      <c r="E51" s="34"/>
      <c r="F51" s="35"/>
      <c r="G51" s="34"/>
      <c r="H51" s="34"/>
      <c r="I51" s="38"/>
      <c r="J51" s="56"/>
    </row>
    <row r="52" spans="1:10" x14ac:dyDescent="0.2">
      <c r="A52" s="47" t="s">
        <v>27</v>
      </c>
      <c r="B52" s="66">
        <v>28</v>
      </c>
      <c r="C52" s="67"/>
      <c r="D52" s="68">
        <v>15.5</v>
      </c>
      <c r="E52" s="69"/>
      <c r="F52" s="66">
        <v>0</v>
      </c>
      <c r="G52" s="67"/>
      <c r="H52" s="84">
        <v>43.5</v>
      </c>
      <c r="I52" s="85"/>
    </row>
    <row r="53" spans="1:10" x14ac:dyDescent="0.2">
      <c r="A53" s="29" t="s">
        <v>48</v>
      </c>
      <c r="B53" s="30"/>
      <c r="C53" s="30"/>
      <c r="D53" s="30"/>
      <c r="E53" s="30"/>
      <c r="F53" s="31"/>
      <c r="G53" s="30"/>
      <c r="H53" s="30"/>
      <c r="I53" s="32"/>
    </row>
    <row r="54" spans="1:10" x14ac:dyDescent="0.2">
      <c r="A54" s="41" t="s">
        <v>49</v>
      </c>
      <c r="B54" s="4">
        <v>25</v>
      </c>
      <c r="C54" s="20">
        <f>B54/B56</f>
        <v>0.5</v>
      </c>
      <c r="D54" s="4">
        <v>0</v>
      </c>
      <c r="E54" s="20">
        <f>D54/D56</f>
        <v>0</v>
      </c>
      <c r="F54" s="5">
        <v>0</v>
      </c>
      <c r="G54" s="20" t="e">
        <f>F54/F56</f>
        <v>#DIV/0!</v>
      </c>
      <c r="H54" s="4">
        <f>B54+D54+F54</f>
        <v>25</v>
      </c>
      <c r="I54" s="14">
        <f>H54/H56</f>
        <v>0.35714285714285715</v>
      </c>
    </row>
    <row r="55" spans="1:10" x14ac:dyDescent="0.2">
      <c r="A55" s="42" t="s">
        <v>50</v>
      </c>
      <c r="B55" s="6">
        <v>25</v>
      </c>
      <c r="C55" s="15">
        <f>B55/B56</f>
        <v>0.5</v>
      </c>
      <c r="D55" s="6">
        <v>20</v>
      </c>
      <c r="E55" s="15">
        <f>D55/D56</f>
        <v>1</v>
      </c>
      <c r="F55" s="1">
        <v>0</v>
      </c>
      <c r="G55" s="15" t="e">
        <f>F55/F56</f>
        <v>#DIV/0!</v>
      </c>
      <c r="H55" s="4">
        <f>B55+D55+F55</f>
        <v>45</v>
      </c>
      <c r="I55" s="16">
        <f>H55/H56</f>
        <v>0.6428571428571429</v>
      </c>
    </row>
    <row r="56" spans="1:10" ht="13.5" thickBot="1" x14ac:dyDescent="0.25">
      <c r="A56" s="43" t="s">
        <v>7</v>
      </c>
      <c r="B56" s="44">
        <f>SUM(B54:B55)</f>
        <v>50</v>
      </c>
      <c r="C56" s="45">
        <f t="shared" ref="C56:G56" si="7">SUM(C54:C55)</f>
        <v>1</v>
      </c>
      <c r="D56" s="44">
        <f t="shared" si="7"/>
        <v>20</v>
      </c>
      <c r="E56" s="45">
        <f t="shared" si="7"/>
        <v>1</v>
      </c>
      <c r="F56" s="44">
        <f t="shared" si="7"/>
        <v>0</v>
      </c>
      <c r="G56" s="45" t="e">
        <f t="shared" si="7"/>
        <v>#DIV/0!</v>
      </c>
      <c r="H56" s="44">
        <f>B56+D56+F56</f>
        <v>70</v>
      </c>
      <c r="I56" s="46">
        <f>SUM(I54:I55)</f>
        <v>1</v>
      </c>
    </row>
    <row r="57" spans="1:10" ht="13.5" thickTop="1" x14ac:dyDescent="0.2">
      <c r="A57" s="57"/>
      <c r="B57" s="58"/>
      <c r="C57" s="59"/>
      <c r="D57" s="58"/>
      <c r="E57" s="59"/>
      <c r="F57" s="58"/>
      <c r="G57" s="59"/>
      <c r="H57" s="58"/>
      <c r="I57" s="60"/>
    </row>
    <row r="58" spans="1:10" ht="15" customHeight="1" x14ac:dyDescent="0.2">
      <c r="A58" s="61" t="s">
        <v>61</v>
      </c>
      <c r="B58" s="61"/>
      <c r="C58" s="61"/>
      <c r="D58" s="61"/>
      <c r="E58" s="61"/>
      <c r="F58" s="62"/>
      <c r="G58" s="61"/>
      <c r="H58" s="61"/>
      <c r="I58" s="61"/>
    </row>
    <row r="59" spans="1:10" ht="63" customHeight="1" x14ac:dyDescent="0.2">
      <c r="A59" s="71" t="s">
        <v>63</v>
      </c>
      <c r="B59" s="71"/>
      <c r="C59" s="71"/>
      <c r="D59" s="71"/>
      <c r="E59" s="71"/>
      <c r="F59" s="71"/>
      <c r="G59" s="71"/>
      <c r="H59" s="71"/>
      <c r="I59" s="71"/>
    </row>
    <row r="60" spans="1:10" ht="37.9" customHeight="1" x14ac:dyDescent="0.2">
      <c r="A60" s="63" t="s">
        <v>62</v>
      </c>
      <c r="B60" s="63"/>
      <c r="C60" s="63"/>
      <c r="D60" s="63"/>
      <c r="E60" s="63"/>
      <c r="F60" s="63"/>
      <c r="G60" s="63"/>
      <c r="H60" s="63"/>
      <c r="I60" s="63"/>
    </row>
    <row r="61" spans="1:10" ht="16.149999999999999" customHeight="1" x14ac:dyDescent="0.2">
      <c r="A61" s="72" t="s">
        <v>30</v>
      </c>
      <c r="B61" s="72"/>
      <c r="C61" s="72"/>
      <c r="D61" s="72"/>
      <c r="E61" s="72"/>
      <c r="F61" s="72"/>
      <c r="G61" s="72"/>
      <c r="H61" s="72"/>
      <c r="I61" s="72"/>
    </row>
    <row r="62" spans="1:10" x14ac:dyDescent="0.2">
      <c r="G62" s="64"/>
      <c r="H62" s="65"/>
      <c r="I62" s="65"/>
    </row>
    <row r="63" spans="1:10"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2"/>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customWidth="1"/>
    <col min="8" max="8" width="7.28515625" customWidth="1"/>
    <col min="9" max="9" width="8" customWidth="1"/>
    <col min="12" max="12" width="31.7109375" hidden="1" customWidth="1"/>
    <col min="13" max="14" width="7.5703125" hidden="1" customWidth="1"/>
    <col min="15" max="15" width="6.7109375" hidden="1" customWidth="1"/>
    <col min="16" max="16" width="0" hidden="1" customWidth="1"/>
    <col min="17" max="17" width="6.7109375" style="2" hidden="1" customWidth="1"/>
    <col min="18" max="18" width="0" hidden="1" customWidth="1"/>
    <col min="19" max="19" width="7.28515625" hidden="1" customWidth="1"/>
    <col min="20" max="20" width="8" hidden="1" customWidth="1"/>
  </cols>
  <sheetData>
    <row r="1" spans="1:20" ht="15.75" x14ac:dyDescent="0.25">
      <c r="L1" s="79" t="s">
        <v>29</v>
      </c>
      <c r="M1" s="79"/>
      <c r="N1" s="79"/>
      <c r="O1" s="79"/>
      <c r="P1" s="79"/>
      <c r="Q1" s="79"/>
      <c r="R1" s="79"/>
      <c r="S1" s="79"/>
      <c r="T1" s="79"/>
    </row>
    <row r="2" spans="1:20" ht="15.75" x14ac:dyDescent="0.25">
      <c r="A2" s="79" t="s">
        <v>59</v>
      </c>
      <c r="B2" s="79"/>
      <c r="C2" s="79"/>
      <c r="D2" s="79"/>
      <c r="E2" s="79"/>
      <c r="F2" s="79"/>
      <c r="G2" s="79"/>
      <c r="H2" s="79"/>
      <c r="I2" s="79"/>
      <c r="L2" s="79" t="s">
        <v>56</v>
      </c>
      <c r="M2" s="79"/>
      <c r="N2" s="79"/>
      <c r="O2" s="79"/>
      <c r="P2" s="79"/>
      <c r="Q2" s="79"/>
      <c r="R2" s="79"/>
      <c r="S2" s="79"/>
      <c r="T2" s="79"/>
    </row>
    <row r="3" spans="1:20" ht="16.5" thickBot="1" x14ac:dyDescent="0.3">
      <c r="A3" s="79" t="s">
        <v>64</v>
      </c>
      <c r="B3" s="79"/>
      <c r="C3" s="79"/>
      <c r="D3" s="79"/>
      <c r="E3" s="79"/>
      <c r="F3" s="79"/>
      <c r="G3" s="79"/>
      <c r="H3" s="79"/>
      <c r="I3" s="79"/>
    </row>
    <row r="4" spans="1:20" ht="16.5" thickTop="1" x14ac:dyDescent="0.25">
      <c r="A4" s="79" t="s">
        <v>7</v>
      </c>
      <c r="B4" s="79"/>
      <c r="C4" s="79"/>
      <c r="D4" s="79"/>
      <c r="E4" s="79"/>
      <c r="F4" s="79"/>
      <c r="G4" s="79"/>
      <c r="H4" s="79"/>
      <c r="I4" s="79"/>
      <c r="L4" s="23"/>
      <c r="M4" s="80" t="s">
        <v>0</v>
      </c>
      <c r="N4" s="81"/>
      <c r="O4" s="82" t="s">
        <v>35</v>
      </c>
      <c r="P4" s="81"/>
      <c r="Q4" s="80" t="s">
        <v>3</v>
      </c>
      <c r="R4" s="81"/>
      <c r="S4" s="80" t="s">
        <v>31</v>
      </c>
      <c r="T4" s="83"/>
    </row>
    <row r="5" spans="1:20" ht="13.5" thickBot="1" x14ac:dyDescent="0.25">
      <c r="L5" s="24"/>
      <c r="M5" s="25" t="s">
        <v>1</v>
      </c>
      <c r="N5" s="26" t="s">
        <v>2</v>
      </c>
      <c r="O5" s="25" t="s">
        <v>1</v>
      </c>
      <c r="P5" s="26" t="s">
        <v>2</v>
      </c>
      <c r="Q5" s="27" t="s">
        <v>1</v>
      </c>
      <c r="R5" s="26" t="s">
        <v>2</v>
      </c>
      <c r="S5" s="25" t="s">
        <v>1</v>
      </c>
      <c r="T5" s="28" t="s">
        <v>2</v>
      </c>
    </row>
    <row r="6" spans="1:20" ht="13.5" thickTop="1" x14ac:dyDescent="0.2">
      <c r="A6" s="23"/>
      <c r="B6" s="80" t="s">
        <v>0</v>
      </c>
      <c r="C6" s="81"/>
      <c r="D6" s="82" t="s">
        <v>35</v>
      </c>
      <c r="E6" s="81"/>
      <c r="F6" s="80" t="s">
        <v>3</v>
      </c>
      <c r="G6" s="81"/>
      <c r="H6" s="80" t="s">
        <v>7</v>
      </c>
      <c r="I6" s="83"/>
      <c r="L6" s="29" t="s">
        <v>4</v>
      </c>
      <c r="M6" s="30"/>
      <c r="N6" s="30"/>
      <c r="O6" s="30"/>
      <c r="P6" s="30"/>
      <c r="Q6" s="31"/>
      <c r="R6" s="30"/>
      <c r="S6" s="30"/>
      <c r="T6" s="32"/>
    </row>
    <row r="7" spans="1:20" x14ac:dyDescent="0.2">
      <c r="A7" s="24"/>
      <c r="B7" s="25" t="s">
        <v>1</v>
      </c>
      <c r="C7" s="26" t="s">
        <v>2</v>
      </c>
      <c r="D7" s="25" t="s">
        <v>1</v>
      </c>
      <c r="E7" s="26" t="s">
        <v>2</v>
      </c>
      <c r="F7" s="27" t="s">
        <v>1</v>
      </c>
      <c r="G7" s="26" t="s">
        <v>2</v>
      </c>
      <c r="H7" s="25" t="s">
        <v>1</v>
      </c>
      <c r="I7" s="28" t="s">
        <v>2</v>
      </c>
      <c r="L7" s="9" t="s">
        <v>5</v>
      </c>
      <c r="M7" s="4">
        <v>573</v>
      </c>
      <c r="N7" s="13">
        <f>M7/M9</f>
        <v>0.48354430379746838</v>
      </c>
      <c r="O7" s="4">
        <v>467</v>
      </c>
      <c r="P7" s="13">
        <f>O7/O9</f>
        <v>0.49733759318423854</v>
      </c>
      <c r="Q7" s="49">
        <v>7</v>
      </c>
      <c r="R7" s="13">
        <f>Q7/Q9</f>
        <v>0.5</v>
      </c>
      <c r="S7" s="4">
        <f>M7+O7+Q7</f>
        <v>1047</v>
      </c>
      <c r="T7" s="14">
        <f>S7/S9</f>
        <v>0.48971000935453696</v>
      </c>
    </row>
    <row r="8" spans="1:20" x14ac:dyDescent="0.2">
      <c r="A8" s="29" t="s">
        <v>4</v>
      </c>
      <c r="B8" s="30"/>
      <c r="C8" s="30"/>
      <c r="D8" s="30"/>
      <c r="E8" s="30"/>
      <c r="F8" s="31"/>
      <c r="G8" s="30"/>
      <c r="H8" s="30"/>
      <c r="I8" s="32"/>
      <c r="L8" s="10" t="s">
        <v>6</v>
      </c>
      <c r="M8" s="6">
        <v>612</v>
      </c>
      <c r="N8" s="15">
        <f>M8/M9</f>
        <v>0.51645569620253162</v>
      </c>
      <c r="O8" s="6">
        <v>472</v>
      </c>
      <c r="P8" s="15">
        <f>O8/O9</f>
        <v>0.50266240681576146</v>
      </c>
      <c r="Q8" s="50">
        <v>7</v>
      </c>
      <c r="R8" s="15">
        <f>Q8/Q9</f>
        <v>0.5</v>
      </c>
      <c r="S8" s="6">
        <f>M8+O8+Q8</f>
        <v>1091</v>
      </c>
      <c r="T8" s="16">
        <f>S8/S9</f>
        <v>0.5102899906454631</v>
      </c>
    </row>
    <row r="9" spans="1:20" x14ac:dyDescent="0.2">
      <c r="A9" s="9" t="s">
        <v>5</v>
      </c>
      <c r="B9" s="4">
        <f>(CBM!B9+EHS!B9+LAS!B9+PAA!B9+VCAA!B9)</f>
        <v>385</v>
      </c>
      <c r="C9" s="13">
        <f>B9/B11</f>
        <v>0.46385542168674698</v>
      </c>
      <c r="D9" s="4">
        <f>(CBM!D9+EHS!D9+LAS!D9+PAA!D9+VCAA!D9)</f>
        <v>322</v>
      </c>
      <c r="E9" s="13">
        <f>D9/D11</f>
        <v>0.48275862068965519</v>
      </c>
      <c r="F9" s="4">
        <f>(CBM!F9+EHS!F9+LAS!F9+PAA!F9+VCAA!F9)</f>
        <v>13</v>
      </c>
      <c r="G9" s="13">
        <f>F9/F11</f>
        <v>0.5</v>
      </c>
      <c r="H9" s="4">
        <f>B9+D9+F9</f>
        <v>720</v>
      </c>
      <c r="I9" s="14">
        <f>H9/H11</f>
        <v>0.4727511490479317</v>
      </c>
      <c r="L9" s="11" t="s">
        <v>7</v>
      </c>
      <c r="M9" s="7">
        <f>SUM(M7:M8)</f>
        <v>1185</v>
      </c>
      <c r="N9" s="17">
        <f>SUM(N7:N8)</f>
        <v>1</v>
      </c>
      <c r="O9" s="7">
        <f>O7+O8</f>
        <v>939</v>
      </c>
      <c r="P9" s="17">
        <f>SUM(P7:P8)</f>
        <v>1</v>
      </c>
      <c r="Q9" s="51">
        <f>SUM(Q7:Q8)</f>
        <v>14</v>
      </c>
      <c r="R9" s="17">
        <f>SUM(R7:R8)</f>
        <v>1</v>
      </c>
      <c r="S9" s="7">
        <f>M9+O9+Q9</f>
        <v>2138</v>
      </c>
      <c r="T9" s="18">
        <f>SUM(T7:T8)</f>
        <v>1</v>
      </c>
    </row>
    <row r="10" spans="1:20" x14ac:dyDescent="0.2">
      <c r="A10" s="10" t="s">
        <v>6</v>
      </c>
      <c r="B10" s="4">
        <f>(CBM!B10+EHS!B10+LAS!B10+PAA!B10+VCAA!B10)</f>
        <v>445</v>
      </c>
      <c r="C10" s="15">
        <f>B10/B11</f>
        <v>0.53614457831325302</v>
      </c>
      <c r="D10" s="4">
        <f>(CBM!D10+EHS!D10+LAS!D10+PAA!D10+VCAA!D10)</f>
        <v>345</v>
      </c>
      <c r="E10" s="15">
        <f>D10/D11</f>
        <v>0.51724137931034486</v>
      </c>
      <c r="F10" s="4">
        <f>(CBM!F10+EHS!F10+LAS!F10+PAA!F10+VCAA!F10)</f>
        <v>13</v>
      </c>
      <c r="G10" s="15">
        <f>F10/F11</f>
        <v>0.5</v>
      </c>
      <c r="H10" s="6">
        <f>B10+D10+F10</f>
        <v>803</v>
      </c>
      <c r="I10" s="16">
        <f>H10/H11</f>
        <v>0.5272488509520683</v>
      </c>
      <c r="L10" s="29" t="s">
        <v>8</v>
      </c>
      <c r="M10" s="36"/>
      <c r="N10" s="36"/>
      <c r="O10" s="36"/>
      <c r="P10" s="36"/>
      <c r="Q10" s="36"/>
      <c r="R10" s="36"/>
      <c r="S10" s="36"/>
      <c r="T10" s="37"/>
    </row>
    <row r="11" spans="1:20" x14ac:dyDescent="0.2">
      <c r="A11" s="11" t="s">
        <v>7</v>
      </c>
      <c r="B11" s="7">
        <f>SUM(B9:B10)</f>
        <v>830</v>
      </c>
      <c r="C11" s="17">
        <f>SUM(C9:C10)</f>
        <v>1</v>
      </c>
      <c r="D11" s="7">
        <f>D9+D10</f>
        <v>667</v>
      </c>
      <c r="E11" s="17">
        <f>SUM(E9:E10)</f>
        <v>1</v>
      </c>
      <c r="F11" s="8">
        <f>SUM(F9:F10)</f>
        <v>26</v>
      </c>
      <c r="G11" s="17">
        <f>SUM(G9:G10)</f>
        <v>1</v>
      </c>
      <c r="H11" s="7">
        <f>B11+D11+F11</f>
        <v>1523</v>
      </c>
      <c r="I11" s="18">
        <f>SUM(I9:I10)</f>
        <v>1</v>
      </c>
      <c r="L11" s="9" t="s">
        <v>38</v>
      </c>
      <c r="M11" s="5">
        <v>5</v>
      </c>
      <c r="N11" s="13">
        <f>M11/M20</f>
        <v>4.2194092827004216E-3</v>
      </c>
      <c r="O11" s="5">
        <v>2</v>
      </c>
      <c r="P11" s="13">
        <f>O11/O20</f>
        <v>2.1299254526091589E-3</v>
      </c>
      <c r="Q11" s="49">
        <v>0</v>
      </c>
      <c r="R11" s="13">
        <f>Q11/Q20</f>
        <v>0</v>
      </c>
      <c r="S11" s="4">
        <f t="shared" ref="S11:S19" si="0">M11+O11+Q11</f>
        <v>7</v>
      </c>
      <c r="T11" s="14">
        <f>S11/S20</f>
        <v>3.2740879326473341E-3</v>
      </c>
    </row>
    <row r="12" spans="1:20" x14ac:dyDescent="0.2">
      <c r="A12" s="29" t="s">
        <v>8</v>
      </c>
      <c r="B12" s="36"/>
      <c r="C12" s="36"/>
      <c r="D12" s="36"/>
      <c r="E12" s="36"/>
      <c r="F12" s="36"/>
      <c r="G12" s="36"/>
      <c r="H12" s="36"/>
      <c r="I12" s="37"/>
      <c r="L12" s="10" t="s">
        <v>9</v>
      </c>
      <c r="M12" s="1">
        <v>48</v>
      </c>
      <c r="N12" s="15">
        <f>M12/M20</f>
        <v>4.0506329113924051E-2</v>
      </c>
      <c r="O12" s="1">
        <v>49</v>
      </c>
      <c r="P12" s="15">
        <f>O12/O20</f>
        <v>5.2183173588924388E-2</v>
      </c>
      <c r="Q12" s="50">
        <v>0</v>
      </c>
      <c r="R12" s="15">
        <f>Q12/Q20</f>
        <v>0</v>
      </c>
      <c r="S12" s="6">
        <f t="shared" si="0"/>
        <v>97</v>
      </c>
      <c r="T12" s="16">
        <f>S12/S20</f>
        <v>4.5369504209541625E-2</v>
      </c>
    </row>
    <row r="13" spans="1:20" x14ac:dyDescent="0.2">
      <c r="A13" s="9" t="s">
        <v>38</v>
      </c>
      <c r="B13" s="4">
        <f>(CBM!B13+EHS!B13+LAS!B13+PAA!B13+VCAA!B13)</f>
        <v>2</v>
      </c>
      <c r="C13" s="13">
        <f>B13/B22</f>
        <v>2.4096385542168677E-3</v>
      </c>
      <c r="D13" s="4">
        <f>(CBM!D13+EHS!D13+LAS!D13+PAA!D13+VCAA!D13)</f>
        <v>0</v>
      </c>
      <c r="E13" s="13">
        <f>D13/D22</f>
        <v>0</v>
      </c>
      <c r="F13" s="4">
        <f>(CBM!F13+EHS!F13+LAS!F13+PAA!F13+VCAA!F13)</f>
        <v>0</v>
      </c>
      <c r="G13" s="13">
        <f>F13/F22</f>
        <v>0</v>
      </c>
      <c r="H13" s="4">
        <f t="shared" ref="H13:H21" si="1">B13+D13+F13</f>
        <v>2</v>
      </c>
      <c r="I13" s="14">
        <f>H13/H22</f>
        <v>1.3131976362442547E-3</v>
      </c>
      <c r="L13" s="10" t="s">
        <v>39</v>
      </c>
      <c r="M13" s="1">
        <v>133</v>
      </c>
      <c r="N13" s="15">
        <f>M13/M20</f>
        <v>0.11223628691983123</v>
      </c>
      <c r="O13" s="1">
        <v>80</v>
      </c>
      <c r="P13" s="15">
        <f>O13/O20</f>
        <v>8.5197018104366348E-2</v>
      </c>
      <c r="Q13" s="50">
        <v>3</v>
      </c>
      <c r="R13" s="15">
        <f>Q13/Q20</f>
        <v>0.21428571428571427</v>
      </c>
      <c r="S13" s="6">
        <f t="shared" si="0"/>
        <v>216</v>
      </c>
      <c r="T13" s="16">
        <f>S13/S20</f>
        <v>0.10102899906454631</v>
      </c>
    </row>
    <row r="14" spans="1:20" x14ac:dyDescent="0.2">
      <c r="A14" s="10" t="s">
        <v>9</v>
      </c>
      <c r="B14" s="4">
        <f>(CBM!B14+EHS!B14+LAS!B14+PAA!B14+VCAA!B14)</f>
        <v>42</v>
      </c>
      <c r="C14" s="15">
        <f>B14/B22</f>
        <v>5.0602409638554217E-2</v>
      </c>
      <c r="D14" s="4">
        <f>(CBM!D14+EHS!D14+LAS!D14+PAA!D14+VCAA!D14)</f>
        <v>49</v>
      </c>
      <c r="E14" s="15">
        <f>D14/D22</f>
        <v>7.3463268365817097E-2</v>
      </c>
      <c r="F14" s="4">
        <f>(CBM!F14+EHS!F14+LAS!F14+PAA!F14+VCAA!F14)</f>
        <v>1</v>
      </c>
      <c r="G14" s="15">
        <f>F14/F22</f>
        <v>3.8461538461538464E-2</v>
      </c>
      <c r="H14" s="6">
        <f t="shared" si="1"/>
        <v>92</v>
      </c>
      <c r="I14" s="16">
        <f>H14/H22</f>
        <v>6.0407091267235716E-2</v>
      </c>
      <c r="L14" s="10" t="s">
        <v>40</v>
      </c>
      <c r="M14" s="1">
        <v>49</v>
      </c>
      <c r="N14" s="15">
        <f>M14/M20</f>
        <v>4.1350210970464138E-2</v>
      </c>
      <c r="O14" s="1">
        <v>18</v>
      </c>
      <c r="P14" s="15">
        <f>O14/O20</f>
        <v>1.9169329073482427E-2</v>
      </c>
      <c r="Q14" s="50">
        <v>0</v>
      </c>
      <c r="R14" s="15">
        <f>Q14/Q20</f>
        <v>0</v>
      </c>
      <c r="S14" s="6">
        <f t="shared" si="0"/>
        <v>67</v>
      </c>
      <c r="T14" s="16">
        <f>S14/S20</f>
        <v>3.1337698783910198E-2</v>
      </c>
    </row>
    <row r="15" spans="1:20" x14ac:dyDescent="0.2">
      <c r="A15" s="10" t="s">
        <v>39</v>
      </c>
      <c r="B15" s="4">
        <f>(CBM!B15+EHS!B15+LAS!B15+PAA!B15+VCAA!B15)</f>
        <v>118</v>
      </c>
      <c r="C15" s="15">
        <f>B15/B22</f>
        <v>0.14216867469879518</v>
      </c>
      <c r="D15" s="4">
        <f>(CBM!D15+EHS!D15+LAS!D15+PAA!D15+VCAA!D15)</f>
        <v>94</v>
      </c>
      <c r="E15" s="15">
        <f>D15/D22</f>
        <v>0.1409295352323838</v>
      </c>
      <c r="F15" s="4">
        <f>(CBM!F15+EHS!F15+LAS!F15+PAA!F15+VCAA!F15)</f>
        <v>5</v>
      </c>
      <c r="G15" s="15">
        <f>F15/F22</f>
        <v>0.19230769230769232</v>
      </c>
      <c r="H15" s="6">
        <f t="shared" si="1"/>
        <v>217</v>
      </c>
      <c r="I15" s="16">
        <f>H15/H22</f>
        <v>0.14248194353250165</v>
      </c>
      <c r="L15" s="10" t="s">
        <v>41</v>
      </c>
      <c r="M15" s="1">
        <v>2</v>
      </c>
      <c r="N15" s="15">
        <f>M15/M20</f>
        <v>1.6877637130801688E-3</v>
      </c>
      <c r="O15" s="1">
        <v>2</v>
      </c>
      <c r="P15" s="15">
        <f>O15/O20</f>
        <v>2.1299254526091589E-3</v>
      </c>
      <c r="Q15" s="50">
        <v>0</v>
      </c>
      <c r="R15" s="15">
        <f>Q15/Q20</f>
        <v>0</v>
      </c>
      <c r="S15" s="6">
        <f t="shared" si="0"/>
        <v>4</v>
      </c>
      <c r="T15" s="16">
        <f>S15/S20</f>
        <v>1.8709073900841909E-3</v>
      </c>
    </row>
    <row r="16" spans="1:20" x14ac:dyDescent="0.2">
      <c r="A16" s="10" t="s">
        <v>40</v>
      </c>
      <c r="B16" s="4">
        <f>(CBM!B16+EHS!B16+LAS!B16+PAA!B16+VCAA!B16)</f>
        <v>77</v>
      </c>
      <c r="C16" s="15">
        <f>B16/B22</f>
        <v>9.2771084337349402E-2</v>
      </c>
      <c r="D16" s="4">
        <f>(CBM!D16+EHS!D16+LAS!D16+PAA!D16+VCAA!D16)</f>
        <v>39</v>
      </c>
      <c r="E16" s="15">
        <f>D16/D22</f>
        <v>5.8470764617691157E-2</v>
      </c>
      <c r="F16" s="4">
        <f>(CBM!F16+EHS!F16+LAS!F16+PAA!F16+VCAA!F16)</f>
        <v>1</v>
      </c>
      <c r="G16" s="15">
        <f>F16/F22</f>
        <v>3.8461538461538464E-2</v>
      </c>
      <c r="H16" s="6">
        <f t="shared" si="1"/>
        <v>117</v>
      </c>
      <c r="I16" s="16">
        <f>H16/H22</f>
        <v>7.6822061720288909E-2</v>
      </c>
      <c r="L16" s="10" t="s">
        <v>10</v>
      </c>
      <c r="M16" s="6">
        <v>848</v>
      </c>
      <c r="N16" s="15">
        <f>M16/M20</f>
        <v>0.71561181434599153</v>
      </c>
      <c r="O16" s="6">
        <v>665</v>
      </c>
      <c r="P16" s="15">
        <f>O16/O20</f>
        <v>0.70820021299254521</v>
      </c>
      <c r="Q16" s="50">
        <v>11</v>
      </c>
      <c r="R16" s="15">
        <f>Q16/Q20</f>
        <v>0.7857142857142857</v>
      </c>
      <c r="S16" s="6">
        <f t="shared" si="0"/>
        <v>1524</v>
      </c>
      <c r="T16" s="16">
        <f>S16/S20</f>
        <v>0.71281571562207668</v>
      </c>
    </row>
    <row r="17" spans="1:20" x14ac:dyDescent="0.2">
      <c r="A17" s="10" t="s">
        <v>41</v>
      </c>
      <c r="B17" s="4">
        <f>(CBM!B17+EHS!B17+LAS!B17+PAA!B17+VCAA!B17)</f>
        <v>1</v>
      </c>
      <c r="C17" s="15">
        <f>B17/B22</f>
        <v>1.2048192771084338E-3</v>
      </c>
      <c r="D17" s="4">
        <f>(CBM!D17+EHS!D17+LAS!D17+PAA!D17+VCAA!D17)</f>
        <v>0</v>
      </c>
      <c r="E17" s="15">
        <f>D17/D22</f>
        <v>0</v>
      </c>
      <c r="F17" s="4">
        <f>(CBM!F17+EHS!F17+LAS!F17+PAA!F17+VCAA!F17)</f>
        <v>0</v>
      </c>
      <c r="G17" s="15">
        <f>F17/F22</f>
        <v>0</v>
      </c>
      <c r="H17" s="6">
        <f t="shared" si="1"/>
        <v>1</v>
      </c>
      <c r="I17" s="16">
        <f>H17/H22</f>
        <v>6.5659881812212733E-4</v>
      </c>
      <c r="L17" s="10" t="s">
        <v>42</v>
      </c>
      <c r="M17" s="6">
        <v>28</v>
      </c>
      <c r="N17" s="15">
        <f>M17/M20</f>
        <v>2.3628691983122362E-2</v>
      </c>
      <c r="O17" s="6">
        <v>11</v>
      </c>
      <c r="P17" s="15">
        <f>O17/O20</f>
        <v>1.1714589989350373E-2</v>
      </c>
      <c r="Q17" s="50">
        <v>0</v>
      </c>
      <c r="R17" s="15">
        <f>Q17/Q20</f>
        <v>0</v>
      </c>
      <c r="S17" s="6">
        <f t="shared" si="0"/>
        <v>39</v>
      </c>
      <c r="T17" s="16">
        <f>S17/S20</f>
        <v>1.824134705332086E-2</v>
      </c>
    </row>
    <row r="18" spans="1:20" x14ac:dyDescent="0.2">
      <c r="A18" s="10" t="s">
        <v>10</v>
      </c>
      <c r="B18" s="4">
        <f>(CBM!B18+EHS!B18+LAS!B18+PAA!B18+VCAA!B18)</f>
        <v>529</v>
      </c>
      <c r="C18" s="15">
        <f>B18/B22</f>
        <v>0.63734939759036147</v>
      </c>
      <c r="D18" s="4">
        <f>(CBM!D18+EHS!D18+LAS!D18+PAA!D18+VCAA!D18)</f>
        <v>387</v>
      </c>
      <c r="E18" s="15">
        <f>D18/D22</f>
        <v>0.58020989505247378</v>
      </c>
      <c r="F18" s="4">
        <f>(CBM!F18+EHS!F18+LAS!F18+PAA!F18+VCAA!F18)</f>
        <v>15</v>
      </c>
      <c r="G18" s="15">
        <f>F18/F22</f>
        <v>0.57692307692307687</v>
      </c>
      <c r="H18" s="6">
        <f t="shared" si="1"/>
        <v>931</v>
      </c>
      <c r="I18" s="16">
        <f>H18/H22</f>
        <v>0.61129349967170055</v>
      </c>
      <c r="L18" s="10" t="s">
        <v>43</v>
      </c>
      <c r="M18" s="1">
        <v>18</v>
      </c>
      <c r="N18" s="15">
        <f>M18/M20</f>
        <v>1.5189873417721518E-2</v>
      </c>
      <c r="O18" s="1">
        <v>84</v>
      </c>
      <c r="P18" s="15">
        <f>O18/O20</f>
        <v>8.9456869009584661E-2</v>
      </c>
      <c r="Q18" s="50">
        <v>0</v>
      </c>
      <c r="R18" s="15">
        <f>Q18/Q20</f>
        <v>0</v>
      </c>
      <c r="S18" s="6">
        <f t="shared" si="0"/>
        <v>102</v>
      </c>
      <c r="T18" s="16">
        <f>S18/S20</f>
        <v>4.7708138447146865E-2</v>
      </c>
    </row>
    <row r="19" spans="1:20" x14ac:dyDescent="0.2">
      <c r="A19" s="10" t="s">
        <v>42</v>
      </c>
      <c r="B19" s="4">
        <f>(CBM!B19+EHS!B19+LAS!B19+PAA!B19+VCAA!B19)</f>
        <v>34</v>
      </c>
      <c r="C19" s="15">
        <f>B19/B22</f>
        <v>4.0963855421686748E-2</v>
      </c>
      <c r="D19" s="4">
        <f>(CBM!D19+EHS!D19+LAS!D19+PAA!D19+VCAA!D19)</f>
        <v>20</v>
      </c>
      <c r="E19" s="15">
        <f>D19/D22</f>
        <v>2.9985007496251874E-2</v>
      </c>
      <c r="F19" s="4">
        <f>(CBM!F19+EHS!F19+LAS!F19+PAA!F19+VCAA!F19)</f>
        <v>1</v>
      </c>
      <c r="G19" s="15">
        <f>F19/F22</f>
        <v>3.8461538461538464E-2</v>
      </c>
      <c r="H19" s="6">
        <f t="shared" si="1"/>
        <v>55</v>
      </c>
      <c r="I19" s="16">
        <f>H19/H22</f>
        <v>3.6112934996717007E-2</v>
      </c>
      <c r="L19" s="22" t="s">
        <v>44</v>
      </c>
      <c r="M19" s="8">
        <v>54</v>
      </c>
      <c r="N19" s="15">
        <f>M19/M20</f>
        <v>4.5569620253164557E-2</v>
      </c>
      <c r="O19" s="8">
        <v>28</v>
      </c>
      <c r="P19" s="15">
        <f>O19/O20</f>
        <v>2.9818956336528223E-2</v>
      </c>
      <c r="Q19" s="51">
        <v>0</v>
      </c>
      <c r="R19" s="15">
        <f>Q19/Q20</f>
        <v>0</v>
      </c>
      <c r="S19" s="7">
        <f t="shared" si="0"/>
        <v>82</v>
      </c>
      <c r="T19" s="18">
        <f>S19/S20</f>
        <v>3.8353601496725911E-2</v>
      </c>
    </row>
    <row r="20" spans="1:20" x14ac:dyDescent="0.2">
      <c r="A20" s="10" t="s">
        <v>43</v>
      </c>
      <c r="B20" s="4">
        <f>(CBM!B20+EHS!B20+LAS!B20+PAA!B20+VCAA!B20)</f>
        <v>15</v>
      </c>
      <c r="C20" s="15">
        <f>B20/B22</f>
        <v>1.8072289156626505E-2</v>
      </c>
      <c r="D20" s="4">
        <f>(CBM!D20+EHS!D20+LAS!D20+PAA!D20+VCAA!D20)</f>
        <v>74</v>
      </c>
      <c r="E20" s="15">
        <f>D20/D22</f>
        <v>0.11094452773613193</v>
      </c>
      <c r="F20" s="4">
        <f>(CBM!F20+EHS!F20+LAS!F20+PAA!F20+VCAA!F20)</f>
        <v>3</v>
      </c>
      <c r="G20" s="15">
        <f>F20/F22</f>
        <v>0.11538461538461539</v>
      </c>
      <c r="H20" s="6">
        <f t="shared" si="1"/>
        <v>92</v>
      </c>
      <c r="I20" s="16">
        <f>H20/H22</f>
        <v>6.0407091267235716E-2</v>
      </c>
      <c r="L20" s="11" t="s">
        <v>7</v>
      </c>
      <c r="M20" s="7">
        <f t="shared" ref="M20:T20" si="2">SUM(M11:M19)</f>
        <v>1185</v>
      </c>
      <c r="N20" s="17">
        <f t="shared" si="2"/>
        <v>0.99999999999999989</v>
      </c>
      <c r="O20" s="7">
        <f t="shared" si="2"/>
        <v>939</v>
      </c>
      <c r="P20" s="17">
        <f t="shared" si="2"/>
        <v>0.99999999999999989</v>
      </c>
      <c r="Q20" s="51">
        <f t="shared" si="2"/>
        <v>14</v>
      </c>
      <c r="R20" s="17">
        <f t="shared" si="2"/>
        <v>1</v>
      </c>
      <c r="S20" s="7">
        <f t="shared" si="2"/>
        <v>2138</v>
      </c>
      <c r="T20" s="18">
        <f t="shared" si="2"/>
        <v>0.99999999999999989</v>
      </c>
    </row>
    <row r="21" spans="1:20" x14ac:dyDescent="0.2">
      <c r="A21" s="22" t="s">
        <v>44</v>
      </c>
      <c r="B21" s="4">
        <f>(CBM!B21+EHS!B21+LAS!B21+PAA!B21+VCAA!B21)</f>
        <v>12</v>
      </c>
      <c r="C21" s="15">
        <f>B21/B22</f>
        <v>1.4457831325301205E-2</v>
      </c>
      <c r="D21" s="4">
        <f>(CBM!D21+EHS!D21+LAS!D21+PAA!D21+VCAA!D21)</f>
        <v>4</v>
      </c>
      <c r="E21" s="15">
        <f>D21/D22</f>
        <v>5.9970014992503746E-3</v>
      </c>
      <c r="F21" s="4">
        <f>(CBM!F21+EHS!F21+LAS!F21+PAA!F21+VCAA!F21)</f>
        <v>0</v>
      </c>
      <c r="G21" s="15">
        <f>F21/F22</f>
        <v>0</v>
      </c>
      <c r="H21" s="7">
        <f t="shared" si="1"/>
        <v>16</v>
      </c>
      <c r="I21" s="18">
        <f>H21/H22</f>
        <v>1.0505581089954037E-2</v>
      </c>
      <c r="L21" s="29" t="s">
        <v>11</v>
      </c>
      <c r="M21" s="36"/>
      <c r="N21" s="36"/>
      <c r="O21" s="36"/>
      <c r="P21" s="36"/>
      <c r="Q21" s="36"/>
      <c r="R21" s="36"/>
      <c r="S21" s="36"/>
      <c r="T21" s="37"/>
    </row>
    <row r="22" spans="1:20" x14ac:dyDescent="0.2">
      <c r="A22" s="11" t="s">
        <v>7</v>
      </c>
      <c r="B22" s="7">
        <f>SUM(B13:B21)</f>
        <v>830</v>
      </c>
      <c r="C22" s="17">
        <f>SUM(C13:C21)</f>
        <v>1</v>
      </c>
      <c r="D22" s="7">
        <f>SUM(D13:D21)</f>
        <v>667</v>
      </c>
      <c r="E22" s="17">
        <f>SUM(E13:E21)</f>
        <v>1</v>
      </c>
      <c r="F22" s="8">
        <f>SUM(F13:F21)</f>
        <v>26</v>
      </c>
      <c r="G22" s="17">
        <f>SUM(G13:G20)</f>
        <v>1</v>
      </c>
      <c r="H22" s="7">
        <f>SUM(H13:H21)</f>
        <v>1523</v>
      </c>
      <c r="I22" s="18">
        <f>SUM(I13:I21)</f>
        <v>0.99999999999999989</v>
      </c>
      <c r="L22" s="40" t="s">
        <v>12</v>
      </c>
      <c r="M22" s="5">
        <v>0</v>
      </c>
      <c r="N22" s="13">
        <f t="shared" ref="N22:N31" si="3">M22/$B$32</f>
        <v>0</v>
      </c>
      <c r="O22" s="5">
        <v>0</v>
      </c>
      <c r="P22" s="13">
        <f>O22/O32</f>
        <v>0</v>
      </c>
      <c r="Q22" s="49">
        <v>0</v>
      </c>
      <c r="R22" s="13">
        <f>Q22/Q32</f>
        <v>0</v>
      </c>
      <c r="S22" s="5">
        <f t="shared" ref="S22:S32" si="4">M22+O22+Q22</f>
        <v>0</v>
      </c>
      <c r="T22" s="14">
        <f>S22/S32</f>
        <v>0</v>
      </c>
    </row>
    <row r="23" spans="1:20" x14ac:dyDescent="0.2">
      <c r="A23" s="29" t="s">
        <v>11</v>
      </c>
      <c r="B23" s="36"/>
      <c r="C23" s="36"/>
      <c r="D23" s="36"/>
      <c r="E23" s="36"/>
      <c r="F23" s="36"/>
      <c r="G23" s="36"/>
      <c r="H23" s="36"/>
      <c r="I23" s="37"/>
      <c r="L23" s="10" t="s">
        <v>13</v>
      </c>
      <c r="M23" s="1">
        <v>80</v>
      </c>
      <c r="N23" s="13">
        <f t="shared" si="3"/>
        <v>3.4782608695652173</v>
      </c>
      <c r="O23" s="1">
        <v>0</v>
      </c>
      <c r="P23" s="15">
        <f>O23/O32</f>
        <v>0</v>
      </c>
      <c r="Q23" s="50">
        <v>0</v>
      </c>
      <c r="R23" s="15">
        <f>Q23/Q32</f>
        <v>0</v>
      </c>
      <c r="S23" s="1">
        <f t="shared" si="4"/>
        <v>80</v>
      </c>
      <c r="T23" s="16">
        <f>S23/S32</f>
        <v>3.7418147801683815E-2</v>
      </c>
    </row>
    <row r="24" spans="1:20" x14ac:dyDescent="0.2">
      <c r="A24" s="40" t="s">
        <v>12</v>
      </c>
      <c r="B24" s="4">
        <f>(CBM!B24+EHS!B24+LAS!B24+PAA!B24+VCAA!B24)</f>
        <v>7</v>
      </c>
      <c r="C24" s="13">
        <f t="shared" ref="C24:C33" si="5">B24/$B$34</f>
        <v>8.4337349397590362E-3</v>
      </c>
      <c r="D24" s="4">
        <f>(CBM!D24+EHS!D24+LAS!D24+PAA!D24+VCAA!D24)</f>
        <v>0</v>
      </c>
      <c r="E24" s="13">
        <f>D24/D34</f>
        <v>0</v>
      </c>
      <c r="F24" s="4">
        <f>(CBM!F24+EHS!F24+LAS!F24+PAA!F24+VCAA!F24)</f>
        <v>0</v>
      </c>
      <c r="G24" s="13">
        <f>F24/F34</f>
        <v>0</v>
      </c>
      <c r="H24" s="4">
        <f t="shared" ref="H24:H34" si="6">B24+D24+F24</f>
        <v>7</v>
      </c>
      <c r="I24" s="14">
        <f>H24/H34</f>
        <v>4.5961917268548917E-3</v>
      </c>
      <c r="L24" s="10" t="s">
        <v>14</v>
      </c>
      <c r="M24" s="1">
        <v>265</v>
      </c>
      <c r="N24" s="13">
        <f t="shared" si="3"/>
        <v>11.521739130434783</v>
      </c>
      <c r="O24" s="1">
        <v>6</v>
      </c>
      <c r="P24" s="15">
        <f>O24/O32</f>
        <v>6.3897763578274758E-3</v>
      </c>
      <c r="Q24" s="50">
        <v>0</v>
      </c>
      <c r="R24" s="15">
        <f>Q24/Q32</f>
        <v>0</v>
      </c>
      <c r="S24" s="5">
        <f t="shared" si="4"/>
        <v>271</v>
      </c>
      <c r="T24" s="16">
        <f>S24/S32</f>
        <v>0.12675397567820393</v>
      </c>
    </row>
    <row r="25" spans="1:20" x14ac:dyDescent="0.2">
      <c r="A25" s="10" t="s">
        <v>13</v>
      </c>
      <c r="B25" s="4">
        <f>(CBM!B25+EHS!B25+LAS!B25+PAA!B25+VCAA!B25)</f>
        <v>54</v>
      </c>
      <c r="C25" s="13">
        <f t="shared" si="5"/>
        <v>6.5060240963855417E-2</v>
      </c>
      <c r="D25" s="4">
        <f>(CBM!D25+EHS!D25+LAS!D25+PAA!D25+VCAA!D25)</f>
        <v>0</v>
      </c>
      <c r="E25" s="15">
        <f>D25/D34</f>
        <v>0</v>
      </c>
      <c r="F25" s="4">
        <f>(CBM!F25+EHS!F25+LAS!F25+PAA!F25+VCAA!F25)</f>
        <v>0</v>
      </c>
      <c r="G25" s="15">
        <f>F25/F34</f>
        <v>0</v>
      </c>
      <c r="H25" s="6">
        <f t="shared" si="6"/>
        <v>54</v>
      </c>
      <c r="I25" s="16">
        <f>H25/H34</f>
        <v>3.545633617859488E-2</v>
      </c>
      <c r="L25" s="10" t="s">
        <v>15</v>
      </c>
      <c r="M25" s="1">
        <v>263</v>
      </c>
      <c r="N25" s="13">
        <f t="shared" si="3"/>
        <v>11.434782608695652</v>
      </c>
      <c r="O25" s="1">
        <v>199</v>
      </c>
      <c r="P25" s="15">
        <f>O25/O32</f>
        <v>0.21192758253461128</v>
      </c>
      <c r="Q25" s="50">
        <v>0</v>
      </c>
      <c r="R25" s="15">
        <f>Q25/Q32</f>
        <v>0</v>
      </c>
      <c r="S25" s="5">
        <f t="shared" si="4"/>
        <v>462</v>
      </c>
      <c r="T25" s="16">
        <f>S25/S32</f>
        <v>0.21608980355472404</v>
      </c>
    </row>
    <row r="26" spans="1:20" x14ac:dyDescent="0.2">
      <c r="A26" s="10" t="s">
        <v>14</v>
      </c>
      <c r="B26" s="4">
        <f>(CBM!B26+EHS!B26+LAS!B26+PAA!B26+VCAA!B26)</f>
        <v>238</v>
      </c>
      <c r="C26" s="13">
        <f t="shared" si="5"/>
        <v>0.28674698795180725</v>
      </c>
      <c r="D26" s="4">
        <f>(CBM!D26+EHS!D26+LAS!D26+PAA!D26+VCAA!D26)</f>
        <v>1</v>
      </c>
      <c r="E26" s="15">
        <f>D26/D34</f>
        <v>1.4992503748125937E-3</v>
      </c>
      <c r="F26" s="4">
        <f>(CBM!F26+EHS!F26+LAS!F26+PAA!F26+VCAA!F26)</f>
        <v>0</v>
      </c>
      <c r="G26" s="15">
        <f>F26/F34</f>
        <v>0</v>
      </c>
      <c r="H26" s="4">
        <f t="shared" si="6"/>
        <v>239</v>
      </c>
      <c r="I26" s="16">
        <f>H26/H34</f>
        <v>0.15692711753118843</v>
      </c>
      <c r="L26" s="10" t="s">
        <v>16</v>
      </c>
      <c r="M26" s="1">
        <v>202</v>
      </c>
      <c r="N26" s="13">
        <f t="shared" si="3"/>
        <v>8.7826086956521738</v>
      </c>
      <c r="O26" s="1">
        <v>250</v>
      </c>
      <c r="P26" s="15">
        <f>O26/O32</f>
        <v>0.26624068157614483</v>
      </c>
      <c r="Q26" s="50">
        <v>2</v>
      </c>
      <c r="R26" s="15">
        <f>Q26/Q32</f>
        <v>0.14285714285714285</v>
      </c>
      <c r="S26" s="5">
        <f t="shared" si="4"/>
        <v>454</v>
      </c>
      <c r="T26" s="16">
        <f>S26/S32</f>
        <v>0.21234798877455566</v>
      </c>
    </row>
    <row r="27" spans="1:20" x14ac:dyDescent="0.2">
      <c r="A27" s="10" t="s">
        <v>15</v>
      </c>
      <c r="B27" s="4">
        <f>(CBM!B27+EHS!B27+LAS!B27+PAA!B27+VCAA!B27)</f>
        <v>167</v>
      </c>
      <c r="C27" s="13">
        <f t="shared" si="5"/>
        <v>0.20120481927710843</v>
      </c>
      <c r="D27" s="4">
        <f>(CBM!D27+EHS!D27+LAS!D27+PAA!D27+VCAA!D27)</f>
        <v>106</v>
      </c>
      <c r="E27" s="15">
        <f>D27/D34</f>
        <v>0.15892053973013492</v>
      </c>
      <c r="F27" s="4">
        <f>(CBM!F27+EHS!F27+LAS!F27+PAA!F27+VCAA!F27)</f>
        <v>0</v>
      </c>
      <c r="G27" s="15">
        <f>F27/F34</f>
        <v>0</v>
      </c>
      <c r="H27" s="4">
        <f t="shared" si="6"/>
        <v>273</v>
      </c>
      <c r="I27" s="16">
        <f>H27/H34</f>
        <v>0.17925147734734079</v>
      </c>
      <c r="L27" s="10" t="s">
        <v>17</v>
      </c>
      <c r="M27" s="1">
        <v>145</v>
      </c>
      <c r="N27" s="13">
        <f t="shared" si="3"/>
        <v>6.3043478260869561</v>
      </c>
      <c r="O27" s="1">
        <v>177</v>
      </c>
      <c r="P27" s="15">
        <f>O27/O32</f>
        <v>0.18849840255591055</v>
      </c>
      <c r="Q27" s="50">
        <v>4</v>
      </c>
      <c r="R27" s="15">
        <f>Q27/Q32</f>
        <v>0.2857142857142857</v>
      </c>
      <c r="S27" s="5">
        <f t="shared" si="4"/>
        <v>326</v>
      </c>
      <c r="T27" s="16">
        <f>S27/S32</f>
        <v>0.15247895229186156</v>
      </c>
    </row>
    <row r="28" spans="1:20" x14ac:dyDescent="0.2">
      <c r="A28" s="10" t="s">
        <v>16</v>
      </c>
      <c r="B28" s="4">
        <f>(CBM!B28+EHS!B28+LAS!B28+PAA!B28+VCAA!B28)</f>
        <v>119</v>
      </c>
      <c r="C28" s="13">
        <f t="shared" si="5"/>
        <v>0.14337349397590363</v>
      </c>
      <c r="D28" s="4">
        <f>(CBM!D28+EHS!D28+LAS!D28+PAA!D28+VCAA!D28)</f>
        <v>162</v>
      </c>
      <c r="E28" s="15">
        <f>D28/D34</f>
        <v>0.24287856071964017</v>
      </c>
      <c r="F28" s="4">
        <f>(CBM!F28+EHS!F28+LAS!F28+PAA!F28+VCAA!F28)</f>
        <v>0</v>
      </c>
      <c r="G28" s="15">
        <f>F28/F34</f>
        <v>0</v>
      </c>
      <c r="H28" s="4">
        <f t="shared" si="6"/>
        <v>281</v>
      </c>
      <c r="I28" s="16">
        <f>H28/H34</f>
        <v>0.1845042678923178</v>
      </c>
      <c r="L28" s="10" t="s">
        <v>18</v>
      </c>
      <c r="M28" s="1">
        <v>79</v>
      </c>
      <c r="N28" s="13">
        <f t="shared" si="3"/>
        <v>3.4347826086956523</v>
      </c>
      <c r="O28" s="1">
        <v>107</v>
      </c>
      <c r="P28" s="15">
        <f>O28/O32</f>
        <v>0.11395101171458999</v>
      </c>
      <c r="Q28" s="50">
        <v>1</v>
      </c>
      <c r="R28" s="15">
        <f>Q28/Q32</f>
        <v>7.1428571428571425E-2</v>
      </c>
      <c r="S28" s="5">
        <f t="shared" si="4"/>
        <v>187</v>
      </c>
      <c r="T28" s="16">
        <f>S28/S32</f>
        <v>8.7464920486435921E-2</v>
      </c>
    </row>
    <row r="29" spans="1:20" x14ac:dyDescent="0.2">
      <c r="A29" s="10" t="s">
        <v>17</v>
      </c>
      <c r="B29" s="4">
        <f>(CBM!B29+EHS!B29+LAS!B29+PAA!B29+VCAA!B29)</f>
        <v>97</v>
      </c>
      <c r="C29" s="13">
        <f t="shared" si="5"/>
        <v>0.11686746987951807</v>
      </c>
      <c r="D29" s="4">
        <f>(CBM!D29+EHS!D29+LAS!D29+PAA!D29+VCAA!D29)</f>
        <v>116</v>
      </c>
      <c r="E29" s="15">
        <f>D29/D34</f>
        <v>0.17391304347826086</v>
      </c>
      <c r="F29" s="4">
        <f>(CBM!F29+EHS!F29+LAS!F29+PAA!F29+VCAA!F29)</f>
        <v>3</v>
      </c>
      <c r="G29" s="15">
        <f>F29/F34</f>
        <v>0.11538461538461539</v>
      </c>
      <c r="H29" s="4">
        <f t="shared" si="6"/>
        <v>216</v>
      </c>
      <c r="I29" s="16">
        <f>H29/H34</f>
        <v>0.14182534471437952</v>
      </c>
      <c r="L29" s="10" t="s">
        <v>19</v>
      </c>
      <c r="M29" s="1">
        <v>103</v>
      </c>
      <c r="N29" s="13">
        <f t="shared" si="3"/>
        <v>4.4782608695652177</v>
      </c>
      <c r="O29" s="1">
        <v>130</v>
      </c>
      <c r="P29" s="15">
        <f>O29/O32</f>
        <v>0.13844515441959532</v>
      </c>
      <c r="Q29" s="50">
        <v>6</v>
      </c>
      <c r="R29" s="15">
        <f>Q29/Q32</f>
        <v>0.42857142857142855</v>
      </c>
      <c r="S29" s="5">
        <f t="shared" si="4"/>
        <v>239</v>
      </c>
      <c r="T29" s="16">
        <f>S29/S32</f>
        <v>0.11178671655753041</v>
      </c>
    </row>
    <row r="30" spans="1:20" x14ac:dyDescent="0.2">
      <c r="A30" s="10" t="s">
        <v>18</v>
      </c>
      <c r="B30" s="4">
        <f>(CBM!B30+EHS!B30+LAS!B30+PAA!B30+VCAA!B30)</f>
        <v>71</v>
      </c>
      <c r="C30" s="13">
        <f t="shared" si="5"/>
        <v>8.5542168674698799E-2</v>
      </c>
      <c r="D30" s="4">
        <f>(CBM!D30+EHS!D30+LAS!D30+PAA!D30+VCAA!D30)</f>
        <v>101</v>
      </c>
      <c r="E30" s="15">
        <f>D30/D34</f>
        <v>0.15142428785607195</v>
      </c>
      <c r="F30" s="4">
        <f>(CBM!F30+EHS!F30+LAS!F30+PAA!F30+VCAA!F30)</f>
        <v>5</v>
      </c>
      <c r="G30" s="15">
        <f>F30/F34</f>
        <v>0.19230769230769232</v>
      </c>
      <c r="H30" s="4">
        <f t="shared" si="6"/>
        <v>177</v>
      </c>
      <c r="I30" s="16">
        <f>H30/H34</f>
        <v>0.11621799080761655</v>
      </c>
      <c r="L30" s="10" t="s">
        <v>20</v>
      </c>
      <c r="M30" s="1">
        <v>48</v>
      </c>
      <c r="N30" s="13">
        <f t="shared" si="3"/>
        <v>2.0869565217391304</v>
      </c>
      <c r="O30" s="1">
        <v>62</v>
      </c>
      <c r="P30" s="15">
        <f>O30/O32</f>
        <v>6.6027689030883921E-2</v>
      </c>
      <c r="Q30" s="50">
        <v>1</v>
      </c>
      <c r="R30" s="15">
        <f>Q30/Q32</f>
        <v>7.1428571428571425E-2</v>
      </c>
      <c r="S30" s="5">
        <f t="shared" si="4"/>
        <v>111</v>
      </c>
      <c r="T30" s="16">
        <f>S30/S32</f>
        <v>5.1917680074836298E-2</v>
      </c>
    </row>
    <row r="31" spans="1:20" x14ac:dyDescent="0.2">
      <c r="A31" s="10" t="s">
        <v>19</v>
      </c>
      <c r="B31" s="4">
        <f>(CBM!B31+EHS!B31+LAS!B31+PAA!B31+VCAA!B31)</f>
        <v>52</v>
      </c>
      <c r="C31" s="13">
        <f t="shared" si="5"/>
        <v>6.2650602409638559E-2</v>
      </c>
      <c r="D31" s="4">
        <f>(CBM!D31+EHS!D31+LAS!D31+PAA!D31+VCAA!D31)</f>
        <v>112</v>
      </c>
      <c r="E31" s="15">
        <f>D31/D34</f>
        <v>0.1679160419790105</v>
      </c>
      <c r="F31" s="4">
        <f>(CBM!F31+EHS!F31+LAS!F31+PAA!F31+VCAA!F31)</f>
        <v>10</v>
      </c>
      <c r="G31" s="15">
        <f>F31/F34</f>
        <v>0.38461538461538464</v>
      </c>
      <c r="H31" s="4">
        <f t="shared" si="6"/>
        <v>174</v>
      </c>
      <c r="I31" s="16">
        <f>H31/H34</f>
        <v>0.11424819435325016</v>
      </c>
      <c r="L31" s="10" t="s">
        <v>21</v>
      </c>
      <c r="M31" s="1">
        <v>0</v>
      </c>
      <c r="N31" s="13">
        <f t="shared" si="3"/>
        <v>0</v>
      </c>
      <c r="O31" s="1">
        <v>8</v>
      </c>
      <c r="P31" s="15">
        <f>O31/O32</f>
        <v>8.5197018104366355E-3</v>
      </c>
      <c r="Q31" s="50">
        <v>0</v>
      </c>
      <c r="R31" s="15">
        <f>Q31/Q32</f>
        <v>0</v>
      </c>
      <c r="S31" s="5">
        <f t="shared" si="4"/>
        <v>8</v>
      </c>
      <c r="T31" s="16">
        <f>S31/S32</f>
        <v>3.7418147801683817E-3</v>
      </c>
    </row>
    <row r="32" spans="1:20" x14ac:dyDescent="0.2">
      <c r="A32" s="10" t="s">
        <v>20</v>
      </c>
      <c r="B32" s="4">
        <f>(CBM!B32+EHS!B32+LAS!B32+PAA!B32+VCAA!B32)</f>
        <v>23</v>
      </c>
      <c r="C32" s="13">
        <f t="shared" si="5"/>
        <v>2.7710843373493974E-2</v>
      </c>
      <c r="D32" s="4">
        <f>(CBM!D32+EHS!D32+LAS!D32+PAA!D32+VCAA!D32)</f>
        <v>65</v>
      </c>
      <c r="E32" s="15">
        <f>D32/D34</f>
        <v>9.7451274362818585E-2</v>
      </c>
      <c r="F32" s="4">
        <f>(CBM!F32+EHS!F32+LAS!F32+PAA!F32+VCAA!F32)</f>
        <v>7</v>
      </c>
      <c r="G32" s="15">
        <f>F32/F34</f>
        <v>0.26923076923076922</v>
      </c>
      <c r="H32" s="4">
        <f t="shared" si="6"/>
        <v>95</v>
      </c>
      <c r="I32" s="16">
        <f>H32/H34</f>
        <v>6.2376887721602103E-2</v>
      </c>
      <c r="L32" s="11" t="s">
        <v>7</v>
      </c>
      <c r="M32" s="7">
        <f t="shared" ref="M32:R32" si="7">SUM(M22:M31)</f>
        <v>1185</v>
      </c>
      <c r="N32" s="19">
        <f t="shared" si="7"/>
        <v>51.521739130434788</v>
      </c>
      <c r="O32" s="7">
        <f t="shared" si="7"/>
        <v>939</v>
      </c>
      <c r="P32" s="19">
        <f t="shared" si="7"/>
        <v>1</v>
      </c>
      <c r="Q32" s="52">
        <f t="shared" si="7"/>
        <v>14</v>
      </c>
      <c r="R32" s="17">
        <f t="shared" si="7"/>
        <v>1</v>
      </c>
      <c r="S32" s="4">
        <f t="shared" si="4"/>
        <v>2138</v>
      </c>
      <c r="T32" s="18">
        <f>SUM(T22:T31)</f>
        <v>1</v>
      </c>
    </row>
    <row r="33" spans="1:20" x14ac:dyDescent="0.2">
      <c r="A33" s="10" t="s">
        <v>21</v>
      </c>
      <c r="B33" s="4">
        <f>(CBM!B33+EHS!B33+LAS!B33+PAA!B33+VCAA!B33)</f>
        <v>2</v>
      </c>
      <c r="C33" s="13">
        <f t="shared" si="5"/>
        <v>2.4096385542168677E-3</v>
      </c>
      <c r="D33" s="4">
        <f>(CBM!D33+EHS!D33+LAS!D33+PAA!D33+VCAA!D33)</f>
        <v>4</v>
      </c>
      <c r="E33" s="15">
        <f>D33/D34</f>
        <v>5.9970014992503746E-3</v>
      </c>
      <c r="F33" s="4">
        <f>(CBM!F33+EHS!F33+LAS!F33+PAA!F33+VCAA!F33)</f>
        <v>1</v>
      </c>
      <c r="G33" s="15">
        <f>F33/F34</f>
        <v>3.8461538461538464E-2</v>
      </c>
      <c r="H33" s="4">
        <f t="shared" si="6"/>
        <v>7</v>
      </c>
      <c r="I33" s="16">
        <f>H33/H34</f>
        <v>4.5961917268548917E-3</v>
      </c>
      <c r="L33" s="29" t="s">
        <v>22</v>
      </c>
      <c r="M33" s="30"/>
      <c r="N33" s="30"/>
      <c r="O33" s="30"/>
      <c r="P33" s="30"/>
      <c r="Q33" s="31"/>
      <c r="R33" s="30"/>
      <c r="S33" s="30"/>
      <c r="T33" s="32"/>
    </row>
    <row r="34" spans="1:20" x14ac:dyDescent="0.2">
      <c r="A34" s="11" t="s">
        <v>7</v>
      </c>
      <c r="B34" s="7">
        <f t="shared" ref="B34:G34" si="8">SUM(B24:B33)</f>
        <v>830</v>
      </c>
      <c r="C34" s="17">
        <f t="shared" si="8"/>
        <v>1</v>
      </c>
      <c r="D34" s="7">
        <f t="shared" si="8"/>
        <v>667</v>
      </c>
      <c r="E34" s="17">
        <f t="shared" si="8"/>
        <v>1</v>
      </c>
      <c r="F34" s="7">
        <f t="shared" si="8"/>
        <v>26</v>
      </c>
      <c r="G34" s="17">
        <f t="shared" si="8"/>
        <v>0.99999999999999989</v>
      </c>
      <c r="H34" s="4">
        <f t="shared" si="6"/>
        <v>1523</v>
      </c>
      <c r="I34" s="18">
        <f>SUM(I24:I33)</f>
        <v>0.99999999999999989</v>
      </c>
      <c r="J34" s="3"/>
      <c r="L34" s="9" t="s">
        <v>23</v>
      </c>
      <c r="M34" s="73">
        <v>28.36</v>
      </c>
      <c r="N34" s="74"/>
      <c r="O34" s="73">
        <v>33.17</v>
      </c>
      <c r="P34" s="74"/>
      <c r="Q34" s="73">
        <v>38.42</v>
      </c>
      <c r="R34" s="74"/>
      <c r="S34" s="73">
        <v>30.54</v>
      </c>
      <c r="T34" s="75"/>
    </row>
    <row r="35" spans="1:20" x14ac:dyDescent="0.2">
      <c r="A35" s="29" t="s">
        <v>22</v>
      </c>
      <c r="B35" s="30"/>
      <c r="C35" s="30"/>
      <c r="D35" s="30"/>
      <c r="E35" s="30"/>
      <c r="F35" s="31"/>
      <c r="G35" s="30"/>
      <c r="H35" s="30"/>
      <c r="I35" s="32"/>
      <c r="L35" s="12" t="s">
        <v>24</v>
      </c>
      <c r="M35" s="76">
        <v>9.15</v>
      </c>
      <c r="N35" s="77"/>
      <c r="O35" s="76">
        <v>9.66</v>
      </c>
      <c r="P35" s="77"/>
      <c r="Q35" s="76">
        <v>7.84</v>
      </c>
      <c r="R35" s="77"/>
      <c r="S35" s="76">
        <v>9.69</v>
      </c>
      <c r="T35" s="78"/>
    </row>
    <row r="36" spans="1:20" x14ac:dyDescent="0.2">
      <c r="A36" s="9" t="s">
        <v>23</v>
      </c>
      <c r="B36" s="86">
        <v>27.46</v>
      </c>
      <c r="C36" s="87"/>
      <c r="D36" s="86">
        <v>34.96</v>
      </c>
      <c r="E36" s="87"/>
      <c r="F36" s="86">
        <v>44.66</v>
      </c>
      <c r="G36" s="87"/>
      <c r="H36" s="73">
        <v>31.04</v>
      </c>
      <c r="I36" s="75"/>
      <c r="L36" s="29" t="s">
        <v>46</v>
      </c>
      <c r="M36" s="30"/>
      <c r="N36" s="30"/>
      <c r="O36" s="30"/>
      <c r="P36" s="30"/>
      <c r="Q36" s="31"/>
      <c r="R36" s="30"/>
      <c r="S36" s="30"/>
      <c r="T36" s="32"/>
    </row>
    <row r="37" spans="1:20" x14ac:dyDescent="0.2">
      <c r="A37" s="12" t="s">
        <v>24</v>
      </c>
      <c r="B37" s="88">
        <v>8.66</v>
      </c>
      <c r="C37" s="89"/>
      <c r="D37" s="88">
        <v>10.15</v>
      </c>
      <c r="E37" s="89"/>
      <c r="F37" s="88">
        <v>9</v>
      </c>
      <c r="G37" s="89"/>
      <c r="H37" s="76">
        <v>10.210000000000001</v>
      </c>
      <c r="I37" s="78"/>
      <c r="L37" s="10" t="s">
        <v>32</v>
      </c>
      <c r="M37" s="6">
        <v>1035</v>
      </c>
      <c r="N37" s="15">
        <f>M37/M40</f>
        <v>0.87341772151898733</v>
      </c>
      <c r="O37" s="6">
        <v>690</v>
      </c>
      <c r="P37" s="15">
        <f>O37/O40</f>
        <v>0.73482428115015974</v>
      </c>
      <c r="Q37" s="50">
        <v>14</v>
      </c>
      <c r="R37" s="15">
        <f>Q37/Q40</f>
        <v>1</v>
      </c>
      <c r="S37" s="6">
        <f>M37+O37+Q37</f>
        <v>1739</v>
      </c>
      <c r="T37" s="16">
        <f>S37/S40</f>
        <v>0.81337698783910195</v>
      </c>
    </row>
    <row r="38" spans="1:20" x14ac:dyDescent="0.2">
      <c r="A38" s="29" t="s">
        <v>60</v>
      </c>
      <c r="B38" s="30"/>
      <c r="C38" s="30"/>
      <c r="D38" s="30"/>
      <c r="E38" s="30"/>
      <c r="F38" s="31"/>
      <c r="G38" s="30"/>
      <c r="H38" s="30"/>
      <c r="I38" s="32"/>
      <c r="L38" s="10" t="s">
        <v>33</v>
      </c>
      <c r="M38" s="6">
        <v>20</v>
      </c>
      <c r="N38" s="15">
        <f>M38/M40</f>
        <v>1.6877637130801686E-2</v>
      </c>
      <c r="O38" s="6">
        <v>80</v>
      </c>
      <c r="P38" s="15">
        <f>O38/O40</f>
        <v>8.5197018104366348E-2</v>
      </c>
      <c r="Q38" s="50">
        <v>0</v>
      </c>
      <c r="R38" s="15">
        <f>Q38/Q40</f>
        <v>0</v>
      </c>
      <c r="S38" s="6">
        <f>M38+O38+Q38</f>
        <v>100</v>
      </c>
      <c r="T38" s="16">
        <f>S38/S40</f>
        <v>4.6772684752104769E-2</v>
      </c>
    </row>
    <row r="39" spans="1:20" x14ac:dyDescent="0.2">
      <c r="A39" s="10" t="s">
        <v>32</v>
      </c>
      <c r="B39" s="4">
        <f>(CBM!B39+EHS!B39+LAS!B39+PAA!B39+VCAA!B39)</f>
        <v>723</v>
      </c>
      <c r="C39" s="15">
        <f>B39/B42</f>
        <v>0.87108433734939761</v>
      </c>
      <c r="D39" s="4">
        <f>(CBM!D39+EHS!D39+LAS!D39+PAA!D39+VCAA!D39)</f>
        <v>439</v>
      </c>
      <c r="E39" s="15">
        <f>D39/D42</f>
        <v>0.65817091454272869</v>
      </c>
      <c r="F39" s="4">
        <f>(CBM!F39+EHS!F39+LAS!F39+PAA!F39+VCAA!F39)</f>
        <v>21</v>
      </c>
      <c r="G39" s="15">
        <f>F39/F42</f>
        <v>0.80769230769230771</v>
      </c>
      <c r="H39" s="6">
        <f>B39+D39+F39</f>
        <v>1183</v>
      </c>
      <c r="I39" s="16">
        <f>H39/H42</f>
        <v>0.77675640183847672</v>
      </c>
      <c r="L39" s="10" t="s">
        <v>34</v>
      </c>
      <c r="M39" s="1">
        <v>130</v>
      </c>
      <c r="N39" s="15">
        <f>M39/M40</f>
        <v>0.10970464135021098</v>
      </c>
      <c r="O39" s="1">
        <v>169</v>
      </c>
      <c r="P39" s="15">
        <f>O39/O40</f>
        <v>0.1799787007454739</v>
      </c>
      <c r="Q39" s="50">
        <v>0</v>
      </c>
      <c r="R39" s="15">
        <f>Q39/Q40</f>
        <v>0</v>
      </c>
      <c r="S39" s="6">
        <f>M39+O39+Q39</f>
        <v>299</v>
      </c>
      <c r="T39" s="16">
        <f>S39/S40</f>
        <v>0.13985032740879327</v>
      </c>
    </row>
    <row r="40" spans="1:20" x14ac:dyDescent="0.2">
      <c r="A40" s="10" t="s">
        <v>33</v>
      </c>
      <c r="B40" s="4">
        <f>(CBM!B40+EHS!B40+LAS!B40+PAA!B40+VCAA!B40)</f>
        <v>15</v>
      </c>
      <c r="C40" s="15">
        <f>B40/B42</f>
        <v>1.8072289156626505E-2</v>
      </c>
      <c r="D40" s="4">
        <f>(CBM!D40+EHS!D40+LAS!D40+PAA!D40+VCAA!D40)</f>
        <v>74</v>
      </c>
      <c r="E40" s="15">
        <f>D40/D42</f>
        <v>0.11094452773613193</v>
      </c>
      <c r="F40" s="4">
        <f>(CBM!F40+EHS!F40+LAS!F40+PAA!F40+VCAA!F40)</f>
        <v>3</v>
      </c>
      <c r="G40" s="15">
        <f>F40/F42</f>
        <v>0.11538461538461539</v>
      </c>
      <c r="H40" s="6">
        <f>B40+D40+F40</f>
        <v>92</v>
      </c>
      <c r="I40" s="16">
        <f>H40/H42</f>
        <v>6.0407091267235716E-2</v>
      </c>
      <c r="L40" s="11" t="s">
        <v>7</v>
      </c>
      <c r="M40" s="7">
        <f t="shared" ref="M40:T40" si="9">SUM(M37:M39)</f>
        <v>1185</v>
      </c>
      <c r="N40" s="17">
        <f t="shared" si="9"/>
        <v>1</v>
      </c>
      <c r="O40" s="7">
        <f t="shared" si="9"/>
        <v>939</v>
      </c>
      <c r="P40" s="17">
        <f t="shared" si="9"/>
        <v>1</v>
      </c>
      <c r="Q40" s="51">
        <f t="shared" si="9"/>
        <v>14</v>
      </c>
      <c r="R40" s="17">
        <f t="shared" si="9"/>
        <v>1</v>
      </c>
      <c r="S40" s="7">
        <f t="shared" si="9"/>
        <v>2138</v>
      </c>
      <c r="T40" s="18">
        <f t="shared" si="9"/>
        <v>1</v>
      </c>
    </row>
    <row r="41" spans="1:20" x14ac:dyDescent="0.2">
      <c r="A41" s="10" t="s">
        <v>34</v>
      </c>
      <c r="B41" s="4">
        <f>(CBM!B41+EHS!B41+LAS!B41+PAA!B41+VCAA!B41)</f>
        <v>92</v>
      </c>
      <c r="C41" s="15">
        <f>B41/B42</f>
        <v>0.1108433734939759</v>
      </c>
      <c r="D41" s="4">
        <f>(CBM!D41+EHS!D41+LAS!D41+PAA!D41+VCAA!D41)</f>
        <v>154</v>
      </c>
      <c r="E41" s="15">
        <f>D41/D42</f>
        <v>0.23088455772113944</v>
      </c>
      <c r="F41" s="4">
        <f>(CBM!F41+EHS!F41+LAS!F41+PAA!F41+VCAA!F41)</f>
        <v>2</v>
      </c>
      <c r="G41" s="15">
        <f>F41/F42</f>
        <v>7.6923076923076927E-2</v>
      </c>
      <c r="H41" s="6">
        <f>B41+D41+F41</f>
        <v>248</v>
      </c>
      <c r="I41" s="16">
        <f>H41/H42</f>
        <v>0.16283650689428758</v>
      </c>
      <c r="L41" s="29" t="s">
        <v>47</v>
      </c>
      <c r="M41" s="30"/>
      <c r="N41" s="30"/>
      <c r="O41" s="30"/>
      <c r="P41" s="30"/>
      <c r="Q41" s="31"/>
      <c r="R41" s="30"/>
      <c r="S41" s="30"/>
      <c r="T41" s="32"/>
    </row>
    <row r="42" spans="1:20" x14ac:dyDescent="0.2">
      <c r="A42" s="11" t="s">
        <v>7</v>
      </c>
      <c r="B42" s="7">
        <f t="shared" ref="B42:I42" si="10">SUM(B39:B41)</f>
        <v>830</v>
      </c>
      <c r="C42" s="17">
        <f t="shared" si="10"/>
        <v>1</v>
      </c>
      <c r="D42" s="7">
        <f t="shared" si="10"/>
        <v>667</v>
      </c>
      <c r="E42" s="17">
        <f t="shared" si="10"/>
        <v>1</v>
      </c>
      <c r="F42" s="8">
        <f t="shared" si="10"/>
        <v>26</v>
      </c>
      <c r="G42" s="17">
        <f t="shared" si="10"/>
        <v>1</v>
      </c>
      <c r="H42" s="7">
        <f t="shared" si="10"/>
        <v>1523</v>
      </c>
      <c r="I42" s="18">
        <f t="shared" si="10"/>
        <v>1</v>
      </c>
      <c r="L42" s="9" t="s">
        <v>25</v>
      </c>
      <c r="M42" s="4">
        <v>574</v>
      </c>
      <c r="N42" s="20">
        <f>M42/M44</f>
        <v>0.48438818565400843</v>
      </c>
      <c r="O42" s="5">
        <v>248</v>
      </c>
      <c r="P42" s="20">
        <f>O42/O44</f>
        <v>0.26411075612353568</v>
      </c>
      <c r="Q42" s="49">
        <v>3</v>
      </c>
      <c r="R42" s="20">
        <f>Q42/Q44</f>
        <v>0.21428571428571427</v>
      </c>
      <c r="S42" s="4">
        <f>M42+O42+Q42</f>
        <v>825</v>
      </c>
      <c r="T42" s="14">
        <f>S42/S44</f>
        <v>0.38587464920486436</v>
      </c>
    </row>
    <row r="43" spans="1:20" x14ac:dyDescent="0.2">
      <c r="A43" s="29" t="s">
        <v>47</v>
      </c>
      <c r="B43" s="30"/>
      <c r="C43" s="30"/>
      <c r="D43" s="30"/>
      <c r="E43" s="30"/>
      <c r="F43" s="31"/>
      <c r="G43" s="30"/>
      <c r="H43" s="30"/>
      <c r="I43" s="32"/>
      <c r="L43" s="10" t="s">
        <v>26</v>
      </c>
      <c r="M43" s="6">
        <v>611</v>
      </c>
      <c r="N43" s="15">
        <f>M43/M44</f>
        <v>0.51561181434599157</v>
      </c>
      <c r="O43" s="6">
        <v>691</v>
      </c>
      <c r="P43" s="15">
        <f>O43/O44</f>
        <v>0.73588924387646437</v>
      </c>
      <c r="Q43" s="50">
        <v>11</v>
      </c>
      <c r="R43" s="15">
        <f>Q43/Q44</f>
        <v>0.7857142857142857</v>
      </c>
      <c r="S43" s="4">
        <f>M43+O43+Q43</f>
        <v>1313</v>
      </c>
      <c r="T43" s="16">
        <f>S43/S44</f>
        <v>0.61412535079513564</v>
      </c>
    </row>
    <row r="44" spans="1:20" x14ac:dyDescent="0.2">
      <c r="A44" s="9" t="s">
        <v>25</v>
      </c>
      <c r="B44" s="4">
        <f>(CBM!B44+EHS!B44+LAS!B44+PAA!B44+VCAA!B44)</f>
        <v>405</v>
      </c>
      <c r="C44" s="20">
        <f>B44/B46</f>
        <v>0.48795180722891568</v>
      </c>
      <c r="D44" s="4">
        <f>(CBM!D44+EHS!D44+LAS!D44+PAA!D44+VCAA!D44)</f>
        <v>257</v>
      </c>
      <c r="E44" s="20">
        <f>D44/D46</f>
        <v>0.38530734632683661</v>
      </c>
      <c r="F44" s="4">
        <f>(CBM!F44+EHS!F44+LAS!F44+PAA!F44+VCAA!F44)</f>
        <v>2</v>
      </c>
      <c r="G44" s="20">
        <f>F44/F46</f>
        <v>7.6923076923076927E-2</v>
      </c>
      <c r="H44" s="4">
        <f>B44+D44+F44</f>
        <v>664</v>
      </c>
      <c r="I44" s="14">
        <f>H44/H46</f>
        <v>0.43598161523309259</v>
      </c>
      <c r="L44" s="11" t="s">
        <v>7</v>
      </c>
      <c r="M44" s="7">
        <f t="shared" ref="M44:R44" si="11">SUM(M42:M43)</f>
        <v>1185</v>
      </c>
      <c r="N44" s="21">
        <f t="shared" si="11"/>
        <v>1</v>
      </c>
      <c r="O44" s="7">
        <f t="shared" si="11"/>
        <v>939</v>
      </c>
      <c r="P44" s="21">
        <f t="shared" si="11"/>
        <v>1</v>
      </c>
      <c r="Q44" s="52">
        <f t="shared" si="11"/>
        <v>14</v>
      </c>
      <c r="R44" s="21">
        <f t="shared" si="11"/>
        <v>1</v>
      </c>
      <c r="S44" s="4">
        <f>M44+O44+Q44</f>
        <v>2138</v>
      </c>
      <c r="T44" s="39">
        <f>SUM(T42:T43)</f>
        <v>1</v>
      </c>
    </row>
    <row r="45" spans="1:20" x14ac:dyDescent="0.2">
      <c r="A45" s="10" t="s">
        <v>26</v>
      </c>
      <c r="B45" s="4">
        <f>(CBM!B45+EHS!B45+LAS!B45+PAA!B45+VCAA!B45)</f>
        <v>425</v>
      </c>
      <c r="C45" s="15">
        <f>B45/B46</f>
        <v>0.51204819277108438</v>
      </c>
      <c r="D45" s="4">
        <f>(CBM!D45+EHS!D45+LAS!D45+PAA!D45+VCAA!D45)</f>
        <v>410</v>
      </c>
      <c r="E45" s="15">
        <f>D45/D46</f>
        <v>0.61469265367316339</v>
      </c>
      <c r="F45" s="4">
        <f>(CBM!F45+EHS!F45+LAS!F45+PAA!F45+VCAA!F45)</f>
        <v>24</v>
      </c>
      <c r="G45" s="15">
        <f>F45/F46</f>
        <v>0.92307692307692313</v>
      </c>
      <c r="H45" s="4">
        <f>B45+D45+F45</f>
        <v>859</v>
      </c>
      <c r="I45" s="16">
        <f>H45/H46</f>
        <v>0.56401838476690747</v>
      </c>
      <c r="L45" s="29" t="s">
        <v>45</v>
      </c>
      <c r="M45" s="30"/>
      <c r="N45" s="30"/>
      <c r="O45" s="30"/>
      <c r="P45" s="30"/>
      <c r="Q45" s="31"/>
      <c r="R45" s="30"/>
      <c r="S45" s="30"/>
      <c r="T45" s="32"/>
    </row>
    <row r="46" spans="1:20" x14ac:dyDescent="0.2">
      <c r="A46" s="11" t="s">
        <v>7</v>
      </c>
      <c r="B46" s="7">
        <f t="shared" ref="B46:G46" si="12">SUM(B44:B45)</f>
        <v>830</v>
      </c>
      <c r="C46" s="21">
        <f t="shared" si="12"/>
        <v>1</v>
      </c>
      <c r="D46" s="7">
        <f t="shared" si="12"/>
        <v>667</v>
      </c>
      <c r="E46" s="21">
        <f t="shared" si="12"/>
        <v>1</v>
      </c>
      <c r="F46" s="7">
        <f t="shared" si="12"/>
        <v>26</v>
      </c>
      <c r="G46" s="21">
        <f t="shared" si="12"/>
        <v>1</v>
      </c>
      <c r="H46" s="4">
        <f>B46+D46+F46</f>
        <v>1523</v>
      </c>
      <c r="I46" s="39">
        <f>SUM(I44:I45)</f>
        <v>1</v>
      </c>
      <c r="L46" s="9" t="s">
        <v>36</v>
      </c>
      <c r="M46" s="4">
        <v>299</v>
      </c>
      <c r="N46" s="20">
        <f>M46/M48</f>
        <v>0.25232067510548523</v>
      </c>
      <c r="O46" s="5">
        <v>383</v>
      </c>
      <c r="P46" s="20">
        <f>O46/O48</f>
        <v>0.40788072417465387</v>
      </c>
      <c r="Q46" s="49">
        <v>0</v>
      </c>
      <c r="R46" s="20">
        <f>Q46/Q48</f>
        <v>0</v>
      </c>
      <c r="S46" s="4">
        <f>M46+O46+Q46</f>
        <v>682</v>
      </c>
      <c r="T46" s="14">
        <f>S46/S48</f>
        <v>0.31898971000935455</v>
      </c>
    </row>
    <row r="47" spans="1:20" ht="12.75" customHeight="1" x14ac:dyDescent="0.2">
      <c r="A47" s="29" t="s">
        <v>45</v>
      </c>
      <c r="B47" s="30"/>
      <c r="C47" s="30"/>
      <c r="D47" s="30"/>
      <c r="E47" s="30"/>
      <c r="F47" s="31"/>
      <c r="G47" s="30"/>
      <c r="H47" s="30"/>
      <c r="I47" s="32"/>
      <c r="L47" s="10" t="s">
        <v>37</v>
      </c>
      <c r="M47" s="6">
        <v>886</v>
      </c>
      <c r="N47" s="15">
        <f>M47/M48</f>
        <v>0.74767932489451472</v>
      </c>
      <c r="O47" s="6">
        <v>556</v>
      </c>
      <c r="P47" s="15">
        <f>O47/O48</f>
        <v>0.59211927582534607</v>
      </c>
      <c r="Q47" s="50">
        <v>14</v>
      </c>
      <c r="R47" s="15">
        <f>Q47/Q48</f>
        <v>1</v>
      </c>
      <c r="S47" s="4">
        <f>M47+O47+Q47</f>
        <v>1456</v>
      </c>
      <c r="T47" s="16">
        <f>S47/S48</f>
        <v>0.6810102899906455</v>
      </c>
    </row>
    <row r="48" spans="1:20" ht="12.75" customHeight="1" x14ac:dyDescent="0.2">
      <c r="A48" s="9" t="s">
        <v>36</v>
      </c>
      <c r="B48" s="4">
        <f>(CBM!B48+EHS!B48+LAS!B48+PAA!B48+VCAA!B48)</f>
        <v>334</v>
      </c>
      <c r="C48" s="20">
        <f>B48/B50</f>
        <v>0.40240963855421685</v>
      </c>
      <c r="D48" s="4">
        <f>(CBM!D48+EHS!D48+LAS!D48+PAA!D48+VCAA!D48)</f>
        <v>431</v>
      </c>
      <c r="E48" s="20">
        <f>D48/D50</f>
        <v>0.64617691154422785</v>
      </c>
      <c r="F48" s="4">
        <f>(CBM!F48+EHS!F48+LAS!F48+PAA!F48+VCAA!F48)</f>
        <v>0</v>
      </c>
      <c r="G48" s="20">
        <f>F48/F50</f>
        <v>0</v>
      </c>
      <c r="H48" s="4">
        <f>B48+D48+F48</f>
        <v>765</v>
      </c>
      <c r="I48" s="14">
        <f>H48/H50</f>
        <v>0.50229809586342744</v>
      </c>
      <c r="L48" s="11" t="s">
        <v>7</v>
      </c>
      <c r="M48" s="7">
        <f t="shared" ref="M48:R48" si="13">SUM(M46:M47)</f>
        <v>1185</v>
      </c>
      <c r="N48" s="21">
        <f t="shared" si="13"/>
        <v>1</v>
      </c>
      <c r="O48" s="7">
        <f t="shared" si="13"/>
        <v>939</v>
      </c>
      <c r="P48" s="21">
        <f t="shared" si="13"/>
        <v>1</v>
      </c>
      <c r="Q48" s="52">
        <f t="shared" si="13"/>
        <v>14</v>
      </c>
      <c r="R48" s="21">
        <f t="shared" si="13"/>
        <v>1</v>
      </c>
      <c r="S48" s="4">
        <f>M48+O48+Q48</f>
        <v>2138</v>
      </c>
      <c r="T48" s="18">
        <f>SUM(T46:T47)</f>
        <v>1</v>
      </c>
    </row>
    <row r="49" spans="1:20" ht="12.75" customHeight="1" x14ac:dyDescent="0.2">
      <c r="A49" s="10" t="s">
        <v>37</v>
      </c>
      <c r="B49" s="4">
        <f>(CBM!B49+EHS!B49+LAS!B49+PAA!B49+VCAA!B49)</f>
        <v>496</v>
      </c>
      <c r="C49" s="15">
        <f>B49/B50</f>
        <v>0.59759036144578315</v>
      </c>
      <c r="D49" s="4">
        <f>(CBM!D49+EHS!D49+LAS!D49+PAA!D49+VCAA!D49)</f>
        <v>236</v>
      </c>
      <c r="E49" s="15">
        <f>D49/D50</f>
        <v>0.35382308845577209</v>
      </c>
      <c r="F49" s="4">
        <f>(CBM!F49+EHS!F49+LAS!F49+PAA!F49+VCAA!F49)</f>
        <v>26</v>
      </c>
      <c r="G49" s="15">
        <f>F49/F50</f>
        <v>1</v>
      </c>
      <c r="H49" s="4">
        <f>B49+D49+F49</f>
        <v>758</v>
      </c>
      <c r="I49" s="16">
        <f>H49/H50</f>
        <v>0.49770190413657256</v>
      </c>
      <c r="L49" s="33" t="s">
        <v>28</v>
      </c>
      <c r="M49" s="34"/>
      <c r="N49" s="34"/>
      <c r="O49" s="34"/>
      <c r="P49" s="34"/>
      <c r="Q49" s="35"/>
      <c r="R49" s="34"/>
      <c r="S49" s="34"/>
      <c r="T49" s="38"/>
    </row>
    <row r="50" spans="1:20" x14ac:dyDescent="0.2">
      <c r="A50" s="11" t="s">
        <v>7</v>
      </c>
      <c r="B50" s="7">
        <f t="shared" ref="B50:G50" si="14">SUM(B48:B49)</f>
        <v>830</v>
      </c>
      <c r="C50" s="21">
        <f t="shared" si="14"/>
        <v>1</v>
      </c>
      <c r="D50" s="7">
        <f t="shared" si="14"/>
        <v>667</v>
      </c>
      <c r="E50" s="21">
        <f t="shared" si="14"/>
        <v>1</v>
      </c>
      <c r="F50" s="7">
        <f t="shared" si="14"/>
        <v>26</v>
      </c>
      <c r="G50" s="21">
        <f t="shared" si="14"/>
        <v>1</v>
      </c>
      <c r="H50" s="4">
        <f>B50+D50+F50</f>
        <v>1523</v>
      </c>
      <c r="I50" s="18">
        <f>SUM(I48:I49)</f>
        <v>1</v>
      </c>
      <c r="L50" s="53" t="s">
        <v>27</v>
      </c>
      <c r="M50" s="92">
        <v>818.4</v>
      </c>
      <c r="N50" s="93"/>
      <c r="O50" s="94">
        <v>714.5</v>
      </c>
      <c r="P50" s="95"/>
      <c r="Q50" s="92">
        <v>11.3</v>
      </c>
      <c r="R50" s="93"/>
      <c r="S50" s="94">
        <v>1544.2</v>
      </c>
      <c r="T50" s="96"/>
    </row>
    <row r="51" spans="1:20" x14ac:dyDescent="0.2">
      <c r="A51" s="33" t="s">
        <v>28</v>
      </c>
      <c r="B51" s="34"/>
      <c r="C51" s="34"/>
      <c r="D51" s="34"/>
      <c r="E51" s="34"/>
      <c r="F51" s="35"/>
      <c r="G51" s="34"/>
      <c r="H51" s="34"/>
      <c r="I51" s="38"/>
      <c r="L51" s="29" t="s">
        <v>48</v>
      </c>
      <c r="M51" s="30"/>
      <c r="N51" s="30"/>
      <c r="O51" s="30"/>
      <c r="P51" s="30"/>
      <c r="Q51" s="31"/>
      <c r="R51" s="30"/>
      <c r="S51" s="30"/>
      <c r="T51" s="32"/>
    </row>
    <row r="52" spans="1:20" x14ac:dyDescent="0.2">
      <c r="A52" s="47" t="s">
        <v>27</v>
      </c>
      <c r="B52" s="97">
        <v>564.29999999999995</v>
      </c>
      <c r="C52" s="98"/>
      <c r="D52" s="84">
        <v>539.5</v>
      </c>
      <c r="E52" s="99"/>
      <c r="F52" s="100">
        <v>18</v>
      </c>
      <c r="G52" s="101"/>
      <c r="H52" s="102">
        <v>1122.8</v>
      </c>
      <c r="I52" s="103"/>
      <c r="L52" s="41" t="s">
        <v>49</v>
      </c>
      <c r="M52" s="4">
        <v>1145</v>
      </c>
      <c r="N52" s="20">
        <f>M52/M54</f>
        <v>0.96624472573839659</v>
      </c>
      <c r="O52" s="5">
        <v>853</v>
      </c>
      <c r="P52" s="20">
        <f>O52/O54</f>
        <v>0.90841320553780613</v>
      </c>
      <c r="Q52" s="5">
        <v>14</v>
      </c>
      <c r="R52" s="20">
        <f>Q52/Q54</f>
        <v>1</v>
      </c>
      <c r="S52" s="4">
        <f>M52+O52+Q52</f>
        <v>2012</v>
      </c>
      <c r="T52" s="14">
        <f>S52/S54</f>
        <v>0.94106641721234796</v>
      </c>
    </row>
    <row r="53" spans="1:20" x14ac:dyDescent="0.2">
      <c r="A53" s="29" t="s">
        <v>48</v>
      </c>
      <c r="B53" s="30"/>
      <c r="C53" s="30"/>
      <c r="D53" s="30"/>
      <c r="E53" s="30"/>
      <c r="F53" s="31"/>
      <c r="G53" s="30"/>
      <c r="H53" s="30"/>
      <c r="I53" s="32"/>
      <c r="L53" s="42" t="s">
        <v>50</v>
      </c>
      <c r="M53" s="6">
        <v>40</v>
      </c>
      <c r="N53" s="15">
        <f>M53/M54</f>
        <v>3.3755274261603373E-2</v>
      </c>
      <c r="O53" s="6">
        <v>86</v>
      </c>
      <c r="P53" s="15">
        <f>O53/O54</f>
        <v>9.1586794462193824E-2</v>
      </c>
      <c r="Q53" s="1">
        <v>0</v>
      </c>
      <c r="R53" s="15">
        <f>Q53/Q54</f>
        <v>0</v>
      </c>
      <c r="S53" s="4">
        <f>M53+O53+Q53</f>
        <v>126</v>
      </c>
      <c r="T53" s="16">
        <f>S53/S54</f>
        <v>5.8933582787652011E-2</v>
      </c>
    </row>
    <row r="54" spans="1:20" ht="13.5" thickBot="1" x14ac:dyDescent="0.25">
      <c r="A54" s="41" t="s">
        <v>49</v>
      </c>
      <c r="B54" s="4">
        <f>(CBM!B54+EHS!B54+LAS!B54+PAA!B54+VCAA!B54)</f>
        <v>796</v>
      </c>
      <c r="C54" s="20">
        <f>B54/B56</f>
        <v>0.95903614457831321</v>
      </c>
      <c r="D54" s="4">
        <f>(CBM!D54+EHS!D54+LAS!D54+PAA!D54+VCAA!D54)</f>
        <v>606</v>
      </c>
      <c r="E54" s="20">
        <f>D54/D56</f>
        <v>0.90854572713643178</v>
      </c>
      <c r="F54" s="4">
        <f>(CBM!F54+EHS!F54+LAS!F54+PAA!F54+VCAA!F54)</f>
        <v>26</v>
      </c>
      <c r="G54" s="20">
        <f>F54/F56</f>
        <v>1</v>
      </c>
      <c r="H54" s="4">
        <f>B54+D54+F54</f>
        <v>1428</v>
      </c>
      <c r="I54" s="14">
        <f>H54/H56</f>
        <v>0.9376231122783979</v>
      </c>
      <c r="L54" s="43" t="s">
        <v>7</v>
      </c>
      <c r="M54" s="44">
        <f t="shared" ref="M54:R54" si="15">SUM(M52:M53)</f>
        <v>1185</v>
      </c>
      <c r="N54" s="45">
        <f t="shared" si="15"/>
        <v>1</v>
      </c>
      <c r="O54" s="44">
        <f t="shared" si="15"/>
        <v>939</v>
      </c>
      <c r="P54" s="45">
        <f t="shared" si="15"/>
        <v>1</v>
      </c>
      <c r="Q54" s="44">
        <f t="shared" si="15"/>
        <v>14</v>
      </c>
      <c r="R54" s="45">
        <f t="shared" si="15"/>
        <v>1</v>
      </c>
      <c r="S54" s="44">
        <f>M54+O54+Q54</f>
        <v>2138</v>
      </c>
      <c r="T54" s="46">
        <f>SUM(T52:T53)</f>
        <v>1</v>
      </c>
    </row>
    <row r="55" spans="1:20" ht="13.5" customHeight="1" thickTop="1" x14ac:dyDescent="0.2">
      <c r="A55" s="42" t="s">
        <v>50</v>
      </c>
      <c r="B55" s="4">
        <f>(CBM!B55+EHS!B55+LAS!B55+PAA!B55+VCAA!B55)</f>
        <v>34</v>
      </c>
      <c r="C55" s="15">
        <f>B55/B56</f>
        <v>4.0963855421686748E-2</v>
      </c>
      <c r="D55" s="4">
        <f>(CBM!D55+EHS!D55+LAS!D55+PAA!D55+VCAA!D55)</f>
        <v>61</v>
      </c>
      <c r="E55" s="15">
        <f>D55/D56</f>
        <v>9.145427286356822E-2</v>
      </c>
      <c r="F55" s="4">
        <f>(CBM!F55+EHS!F55+LAS!F55+PAA!F55+VCAA!F55)</f>
        <v>0</v>
      </c>
      <c r="G55" s="15">
        <f>F55/F56</f>
        <v>0</v>
      </c>
      <c r="H55" s="4">
        <f>B55+D55+F55</f>
        <v>95</v>
      </c>
      <c r="I55" s="16">
        <f>H55/H56</f>
        <v>6.2376887721602103E-2</v>
      </c>
      <c r="L55" s="90" t="s">
        <v>57</v>
      </c>
      <c r="M55" s="90"/>
      <c r="N55" s="90"/>
      <c r="O55" s="90"/>
      <c r="P55" s="90"/>
      <c r="Q55" s="90"/>
      <c r="R55" s="90"/>
      <c r="S55" s="90"/>
      <c r="T55" s="90"/>
    </row>
    <row r="56" spans="1:20" ht="13.5" customHeight="1" thickBot="1" x14ac:dyDescent="0.25">
      <c r="A56" s="43" t="s">
        <v>7</v>
      </c>
      <c r="B56" s="44">
        <f t="shared" ref="B56:G56" si="16">SUM(B54:B55)</f>
        <v>830</v>
      </c>
      <c r="C56" s="45">
        <f t="shared" si="16"/>
        <v>1</v>
      </c>
      <c r="D56" s="44">
        <f t="shared" si="16"/>
        <v>667</v>
      </c>
      <c r="E56" s="45">
        <f t="shared" si="16"/>
        <v>1</v>
      </c>
      <c r="F56" s="44">
        <f t="shared" si="16"/>
        <v>26</v>
      </c>
      <c r="G56" s="45">
        <f t="shared" si="16"/>
        <v>1</v>
      </c>
      <c r="H56" s="44">
        <f>B56+D56+F56</f>
        <v>1523</v>
      </c>
      <c r="I56" s="46">
        <f>SUM(I54:I55)</f>
        <v>1</v>
      </c>
      <c r="L56" s="90" t="s">
        <v>58</v>
      </c>
      <c r="M56" s="91"/>
      <c r="N56" s="91"/>
      <c r="O56" s="91"/>
      <c r="P56" s="91"/>
      <c r="Q56" s="91"/>
      <c r="R56" s="91"/>
      <c r="S56" s="91"/>
      <c r="T56" s="91"/>
    </row>
    <row r="57" spans="1:20" ht="13.5" thickTop="1" x14ac:dyDescent="0.2">
      <c r="A57" s="57"/>
      <c r="B57" s="58"/>
      <c r="C57" s="59"/>
      <c r="D57" s="58"/>
      <c r="E57" s="59"/>
      <c r="F57" s="58"/>
      <c r="G57" s="59"/>
      <c r="H57" s="58"/>
      <c r="I57" s="60"/>
      <c r="Q57"/>
    </row>
    <row r="58" spans="1:20" ht="15" customHeight="1" x14ac:dyDescent="0.2">
      <c r="A58" s="61" t="s">
        <v>61</v>
      </c>
      <c r="B58" s="61"/>
      <c r="C58" s="61"/>
      <c r="D58" s="61"/>
      <c r="E58" s="61"/>
      <c r="F58" s="62"/>
      <c r="G58" s="61"/>
      <c r="H58" s="61"/>
      <c r="I58" s="61"/>
      <c r="Q58"/>
    </row>
    <row r="59" spans="1:20" ht="49.5" customHeight="1" x14ac:dyDescent="0.2">
      <c r="A59" s="71" t="s">
        <v>63</v>
      </c>
      <c r="B59" s="71"/>
      <c r="C59" s="71"/>
      <c r="D59" s="71"/>
      <c r="E59" s="71"/>
      <c r="F59" s="71"/>
      <c r="G59" s="71"/>
      <c r="H59" s="71"/>
      <c r="I59" s="71"/>
      <c r="Q59"/>
    </row>
    <row r="60" spans="1:20" ht="37.5" customHeight="1" x14ac:dyDescent="0.2">
      <c r="A60" s="63" t="s">
        <v>62</v>
      </c>
      <c r="B60" s="63"/>
      <c r="C60" s="63"/>
      <c r="D60" s="63"/>
      <c r="E60" s="63"/>
      <c r="F60" s="63"/>
      <c r="G60" s="63"/>
      <c r="H60" s="63"/>
      <c r="I60" s="63"/>
      <c r="Q60"/>
    </row>
    <row r="61" spans="1:20" ht="16.149999999999999" customHeight="1" x14ac:dyDescent="0.2">
      <c r="A61" s="72" t="s">
        <v>30</v>
      </c>
      <c r="B61" s="72"/>
      <c r="C61" s="72"/>
      <c r="D61" s="72"/>
      <c r="E61" s="72"/>
      <c r="F61" s="72"/>
      <c r="G61" s="72"/>
      <c r="H61" s="72"/>
      <c r="I61" s="72"/>
      <c r="Q61"/>
    </row>
    <row r="62" spans="1:20" x14ac:dyDescent="0.2">
      <c r="G62" s="64"/>
      <c r="H62" s="65"/>
      <c r="I62" s="65"/>
      <c r="R62" s="65"/>
      <c r="S62" s="65"/>
      <c r="T62" s="65"/>
    </row>
  </sheetData>
  <mergeCells count="44">
    <mergeCell ref="A59:I59"/>
    <mergeCell ref="A61:I61"/>
    <mergeCell ref="L56:T56"/>
    <mergeCell ref="R62:T62"/>
    <mergeCell ref="M50:N50"/>
    <mergeCell ref="O50:P50"/>
    <mergeCell ref="Q50:R50"/>
    <mergeCell ref="S50:T50"/>
    <mergeCell ref="L55:T55"/>
    <mergeCell ref="A60:I60"/>
    <mergeCell ref="G62:I62"/>
    <mergeCell ref="B52:C52"/>
    <mergeCell ref="D52:E52"/>
    <mergeCell ref="F52:G52"/>
    <mergeCell ref="H52:I52"/>
    <mergeCell ref="M34:N34"/>
    <mergeCell ref="O34:P34"/>
    <mergeCell ref="Q34:R34"/>
    <mergeCell ref="S34:T34"/>
    <mergeCell ref="M35:N35"/>
    <mergeCell ref="O35:P35"/>
    <mergeCell ref="Q35:R35"/>
    <mergeCell ref="S35:T35"/>
    <mergeCell ref="L1:T1"/>
    <mergeCell ref="L2:T2"/>
    <mergeCell ref="M4:N4"/>
    <mergeCell ref="O4:P4"/>
    <mergeCell ref="Q4:R4"/>
    <mergeCell ref="S4:T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s>
  <printOptions horizontalCentered="1"/>
  <pageMargins left="0.7" right="0.7" top="0.75" bottom="0.75" header="0.3" footer="0.3"/>
  <pageSetup scale="85" orientation="portrait" r:id="rId1"/>
  <ignoredErrors>
    <ignoredError sqref="D9:I35 D38:I38 D53:I56 D40:I51 E39:I3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2020-11-11T19:07:27Z</cp:lastPrinted>
  <dcterms:created xsi:type="dcterms:W3CDTF">2004-11-16T17:58:32Z</dcterms:created>
  <dcterms:modified xsi:type="dcterms:W3CDTF">2022-06-13T17:36:18Z</dcterms:modified>
</cp:coreProperties>
</file>