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10BCF4E4-F698-4317-B628-FBB11C82DA4E}" xr6:coauthVersionLast="36" xr6:coauthVersionMax="36" xr10:uidLastSave="{00000000-0000-0000-0000-000000000000}"/>
  <bookViews>
    <workbookView xWindow="480" yWindow="195" windowWidth="11355" windowHeight="7815" firstSheet="1" activeTab="1" xr2:uid="{00000000-000D-0000-FFFF-FFFF00000000}"/>
  </bookViews>
  <sheets>
    <sheet name="Undergrad_wo_1stGen" sheetId="1" state="hidden" r:id="rId1"/>
    <sheet name="Undergrad" sheetId="2" r:id="rId2"/>
  </sheets>
  <definedNames>
    <definedName name="_xlnm.Print_Area" localSheetId="1">Undergrad!$A$1:$BA$56</definedName>
    <definedName name="_xlnm.Print_Area" localSheetId="0">Undergrad_wo_1stGen!$A$1:$AY$52</definedName>
  </definedNames>
  <calcPr calcId="191029"/>
</workbook>
</file>

<file path=xl/calcChain.xml><?xml version="1.0" encoding="utf-8"?>
<calcChain xmlns="http://schemas.openxmlformats.org/spreadsheetml/2006/main">
  <c r="AX53" i="2" l="1"/>
  <c r="AY52" i="2" s="1"/>
  <c r="AX49" i="2"/>
  <c r="AY48" i="2" s="1"/>
  <c r="AX45" i="2"/>
  <c r="AY44" i="2" s="1"/>
  <c r="AY36" i="2"/>
  <c r="AX30" i="2"/>
  <c r="AY28" i="2" s="1"/>
  <c r="AY25" i="2"/>
  <c r="AY22" i="2"/>
  <c r="AY21" i="2"/>
  <c r="AX18" i="2"/>
  <c r="AY16" i="2" s="1"/>
  <c r="AY17" i="2"/>
  <c r="AY18" i="2" s="1"/>
  <c r="AX14" i="2"/>
  <c r="AY12" i="2" s="1"/>
  <c r="AY26" i="2" l="1"/>
  <c r="AY41" i="2"/>
  <c r="AY13" i="2"/>
  <c r="AY29" i="2"/>
  <c r="AY14" i="2"/>
  <c r="AY37" i="2"/>
  <c r="AY42" i="2"/>
  <c r="AY23" i="2"/>
  <c r="AY27" i="2"/>
  <c r="AY39" i="2"/>
  <c r="AY43" i="2"/>
  <c r="AY47" i="2"/>
  <c r="AY49" i="2" s="1"/>
  <c r="AY51" i="2"/>
  <c r="AY53" i="2" s="1"/>
  <c r="AY20" i="2"/>
  <c r="AY24" i="2"/>
  <c r="AY35" i="2"/>
  <c r="AY45" i="2" s="1"/>
  <c r="AY40" i="2"/>
  <c r="AE51" i="2"/>
  <c r="AC51" i="2"/>
  <c r="AA51" i="2"/>
  <c r="Y51" i="2"/>
  <c r="V53" i="2"/>
  <c r="T53" i="2"/>
  <c r="P53" i="2"/>
  <c r="AY30" i="2" l="1"/>
  <c r="AE52" i="2"/>
  <c r="AE53" i="2" s="1"/>
  <c r="AC52" i="2"/>
  <c r="AC53" i="2" s="1"/>
  <c r="AA52" i="2"/>
  <c r="AA53" i="2" s="1"/>
  <c r="Y52" i="2"/>
  <c r="Y53" i="2" s="1"/>
  <c r="AR53" i="2" l="1"/>
  <c r="AT53" i="2"/>
  <c r="AV53" i="2"/>
  <c r="AZ53" i="2"/>
  <c r="AW51" i="2" l="1"/>
  <c r="AW53" i="2" s="1"/>
  <c r="AW52" i="2"/>
  <c r="AU51" i="2"/>
  <c r="AU52" i="2"/>
  <c r="AS52" i="2"/>
  <c r="AS53" i="2" s="1"/>
  <c r="AS51" i="2"/>
  <c r="BA52" i="2"/>
  <c r="BA51" i="2"/>
  <c r="BA53" i="2" s="1"/>
  <c r="AZ49" i="2"/>
  <c r="AV49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AP53" i="2"/>
  <c r="AN53" i="2"/>
  <c r="AL53" i="2"/>
  <c r="AJ53" i="2"/>
  <c r="AH53" i="2"/>
  <c r="R53" i="2"/>
  <c r="S37" i="2" s="1"/>
  <c r="N53" i="2"/>
  <c r="O38" i="2" s="1"/>
  <c r="L53" i="2"/>
  <c r="J53" i="2"/>
  <c r="K37" i="2" s="1"/>
  <c r="H53" i="2"/>
  <c r="I36" i="2" s="1"/>
  <c r="F53" i="2"/>
  <c r="G36" i="2" s="1"/>
  <c r="D53" i="2"/>
  <c r="B53" i="2"/>
  <c r="AZ45" i="2"/>
  <c r="BA43" i="2" s="1"/>
  <c r="AV45" i="2"/>
  <c r="AW44" i="2" s="1"/>
  <c r="AT45" i="2"/>
  <c r="AR45" i="2"/>
  <c r="AP45" i="2"/>
  <c r="AQ43" i="2" s="1"/>
  <c r="AN45" i="2"/>
  <c r="AO36" i="2" s="1"/>
  <c r="AL45" i="2"/>
  <c r="AM40" i="2" s="1"/>
  <c r="AJ45" i="2"/>
  <c r="AH45" i="2"/>
  <c r="AI43" i="2" s="1"/>
  <c r="AF45" i="2"/>
  <c r="AG35" i="2" s="1"/>
  <c r="AD45" i="2"/>
  <c r="AB45" i="2"/>
  <c r="AC35" i="2" s="1"/>
  <c r="Z45" i="2"/>
  <c r="AA42" i="2" s="1"/>
  <c r="X45" i="2"/>
  <c r="Y37" i="2" s="1"/>
  <c r="V45" i="2"/>
  <c r="T45" i="2"/>
  <c r="R45" i="2"/>
  <c r="P45" i="2"/>
  <c r="N45" i="2"/>
  <c r="L45" i="2"/>
  <c r="J45" i="2"/>
  <c r="H45" i="2"/>
  <c r="F45" i="2"/>
  <c r="D45" i="2"/>
  <c r="B45" i="2"/>
  <c r="C44" i="2" s="1"/>
  <c r="AK44" i="2"/>
  <c r="AC44" i="2"/>
  <c r="W44" i="2"/>
  <c r="O44" i="2"/>
  <c r="G44" i="2"/>
  <c r="AM43" i="2"/>
  <c r="AK43" i="2"/>
  <c r="AC43" i="2"/>
  <c r="AS42" i="2"/>
  <c r="AG42" i="2"/>
  <c r="AC42" i="2"/>
  <c r="W42" i="2"/>
  <c r="U42" i="2"/>
  <c r="O42" i="2"/>
  <c r="M42" i="2"/>
  <c r="K42" i="2"/>
  <c r="G42" i="2"/>
  <c r="AW41" i="2"/>
  <c r="AS41" i="2"/>
  <c r="AE41" i="2"/>
  <c r="AC41" i="2"/>
  <c r="W41" i="2"/>
  <c r="U41" i="2"/>
  <c r="S41" i="2"/>
  <c r="O41" i="2"/>
  <c r="AS40" i="2"/>
  <c r="AK40" i="2"/>
  <c r="AC40" i="2"/>
  <c r="AK39" i="2"/>
  <c r="AG39" i="2"/>
  <c r="AC39" i="2"/>
  <c r="W38" i="2"/>
  <c r="U38" i="2"/>
  <c r="G38" i="2"/>
  <c r="AW37" i="2"/>
  <c r="AS37" i="2"/>
  <c r="AO37" i="2"/>
  <c r="AK37" i="2"/>
  <c r="AC37" i="2"/>
  <c r="W37" i="2"/>
  <c r="Q37" i="2"/>
  <c r="O37" i="2"/>
  <c r="E37" i="2"/>
  <c r="AS36" i="2"/>
  <c r="AM36" i="2"/>
  <c r="AK36" i="2"/>
  <c r="AC36" i="2"/>
  <c r="Y36" i="2"/>
  <c r="W36" i="2"/>
  <c r="Q36" i="2"/>
  <c r="O36" i="2"/>
  <c r="AO35" i="2"/>
  <c r="AE35" i="2"/>
  <c r="AA35" i="2"/>
  <c r="W35" i="2"/>
  <c r="Q35" i="2"/>
  <c r="O35" i="2"/>
  <c r="AZ30" i="2"/>
  <c r="BA23" i="2" s="1"/>
  <c r="AV30" i="2"/>
  <c r="AW26" i="2" s="1"/>
  <c r="AT30" i="2"/>
  <c r="AU28" i="2" s="1"/>
  <c r="AR30" i="2"/>
  <c r="AP30" i="2"/>
  <c r="AQ21" i="2" s="1"/>
  <c r="AN30" i="2"/>
  <c r="AO27" i="2" s="1"/>
  <c r="AL30" i="2"/>
  <c r="AM22" i="2" s="1"/>
  <c r="AJ30" i="2"/>
  <c r="AH30" i="2"/>
  <c r="AF30" i="2"/>
  <c r="AG25" i="2" s="1"/>
  <c r="AD30" i="2"/>
  <c r="AE20" i="2" s="1"/>
  <c r="AB30" i="2"/>
  <c r="Z30" i="2"/>
  <c r="X30" i="2"/>
  <c r="Y28" i="2" s="1"/>
  <c r="V30" i="2"/>
  <c r="W29" i="2" s="1"/>
  <c r="T30" i="2"/>
  <c r="U25" i="2" s="1"/>
  <c r="R30" i="2"/>
  <c r="P30" i="2"/>
  <c r="Q24" i="2" s="1"/>
  <c r="N30" i="2"/>
  <c r="O28" i="2" s="1"/>
  <c r="L30" i="2"/>
  <c r="J30" i="2"/>
  <c r="K26" i="2" s="1"/>
  <c r="H30" i="2"/>
  <c r="I27" i="2" s="1"/>
  <c r="F30" i="2"/>
  <c r="G25" i="2" s="1"/>
  <c r="D30" i="2"/>
  <c r="B30" i="2"/>
  <c r="AW29" i="2"/>
  <c r="AU29" i="2"/>
  <c r="AS29" i="2"/>
  <c r="AE29" i="2"/>
  <c r="AC29" i="2"/>
  <c r="G29" i="2"/>
  <c r="AQ28" i="2"/>
  <c r="AE28" i="2"/>
  <c r="K28" i="2"/>
  <c r="G28" i="2"/>
  <c r="AC27" i="2"/>
  <c r="AA27" i="2"/>
  <c r="M27" i="2"/>
  <c r="AS26" i="2"/>
  <c r="AQ26" i="2"/>
  <c r="AM26" i="2"/>
  <c r="AA26" i="2"/>
  <c r="W26" i="2"/>
  <c r="U26" i="2"/>
  <c r="M26" i="2"/>
  <c r="G26" i="2"/>
  <c r="C26" i="2"/>
  <c r="AK25" i="2"/>
  <c r="AC25" i="2"/>
  <c r="W25" i="2"/>
  <c r="M25" i="2"/>
  <c r="AQ24" i="2"/>
  <c r="AM24" i="2"/>
  <c r="AA24" i="2"/>
  <c r="W24" i="2"/>
  <c r="S24" i="2"/>
  <c r="AW23" i="2"/>
  <c r="AK23" i="2"/>
  <c r="AI23" i="2"/>
  <c r="AC23" i="2"/>
  <c r="M23" i="2"/>
  <c r="AU22" i="2"/>
  <c r="AK22" i="2"/>
  <c r="AE22" i="2"/>
  <c r="W22" i="2"/>
  <c r="U22" i="2"/>
  <c r="G22" i="2"/>
  <c r="AU21" i="2"/>
  <c r="AS21" i="2"/>
  <c r="AK21" i="2"/>
  <c r="AC21" i="2"/>
  <c r="W21" i="2"/>
  <c r="O21" i="2"/>
  <c r="K21" i="2"/>
  <c r="G21" i="2"/>
  <c r="AI20" i="2"/>
  <c r="AC20" i="2"/>
  <c r="W20" i="2"/>
  <c r="M20" i="2"/>
  <c r="K20" i="2"/>
  <c r="G20" i="2"/>
  <c r="E20" i="2"/>
  <c r="C20" i="2"/>
  <c r="AZ18" i="2"/>
  <c r="AV18" i="2"/>
  <c r="AW17" i="2" s="1"/>
  <c r="AT18" i="2"/>
  <c r="AU17" i="2" s="1"/>
  <c r="AR18" i="2"/>
  <c r="AS17" i="2" s="1"/>
  <c r="AP18" i="2"/>
  <c r="AN18" i="2"/>
  <c r="AO17" i="2" s="1"/>
  <c r="AL18" i="2"/>
  <c r="AM16" i="2" s="1"/>
  <c r="AJ18" i="2"/>
  <c r="AK17" i="2" s="1"/>
  <c r="AH18" i="2"/>
  <c r="AF18" i="2"/>
  <c r="AG17" i="2" s="1"/>
  <c r="AD18" i="2"/>
  <c r="AE17" i="2" s="1"/>
  <c r="AB18" i="2"/>
  <c r="AC17" i="2" s="1"/>
  <c r="Z18" i="2"/>
  <c r="AA17" i="2" s="1"/>
  <c r="X18" i="2"/>
  <c r="Y17" i="2" s="1"/>
  <c r="V18" i="2"/>
  <c r="T18" i="2"/>
  <c r="U17" i="2" s="1"/>
  <c r="R18" i="2"/>
  <c r="P18" i="2"/>
  <c r="Q17" i="2" s="1"/>
  <c r="N18" i="2"/>
  <c r="O17" i="2" s="1"/>
  <c r="L18" i="2"/>
  <c r="M17" i="2" s="1"/>
  <c r="J18" i="2"/>
  <c r="K17" i="2" s="1"/>
  <c r="H18" i="2"/>
  <c r="I17" i="2" s="1"/>
  <c r="I18" i="2" s="1"/>
  <c r="F18" i="2"/>
  <c r="D18" i="2"/>
  <c r="E17" i="2" s="1"/>
  <c r="B18" i="2"/>
  <c r="C16" i="2" s="1"/>
  <c r="BA17" i="2"/>
  <c r="AQ17" i="2"/>
  <c r="AM17" i="2"/>
  <c r="AI17" i="2"/>
  <c r="W17" i="2"/>
  <c r="S17" i="2"/>
  <c r="G17" i="2"/>
  <c r="C17" i="2"/>
  <c r="BA16" i="2"/>
  <c r="AS16" i="2"/>
  <c r="AQ16" i="2"/>
  <c r="AK16" i="2"/>
  <c r="AI16" i="2"/>
  <c r="W16" i="2"/>
  <c r="S16" i="2"/>
  <c r="O16" i="2"/>
  <c r="M16" i="2"/>
  <c r="I16" i="2"/>
  <c r="G16" i="2"/>
  <c r="AZ14" i="2"/>
  <c r="BA12" i="2" s="1"/>
  <c r="AV14" i="2"/>
  <c r="AT14" i="2"/>
  <c r="AR14" i="2"/>
  <c r="AS13" i="2" s="1"/>
  <c r="AP14" i="2"/>
  <c r="AQ13" i="2" s="1"/>
  <c r="AN14" i="2"/>
  <c r="AL14" i="2"/>
  <c r="AJ14" i="2"/>
  <c r="AK13" i="2" s="1"/>
  <c r="AH14" i="2"/>
  <c r="AI12" i="2" s="1"/>
  <c r="AF14" i="2"/>
  <c r="AG13" i="2" s="1"/>
  <c r="AD14" i="2"/>
  <c r="AE13" i="2" s="1"/>
  <c r="AB14" i="2"/>
  <c r="AC13" i="2" s="1"/>
  <c r="Z14" i="2"/>
  <c r="AA12" i="2" s="1"/>
  <c r="X14" i="2"/>
  <c r="Y12" i="2" s="1"/>
  <c r="V14" i="2"/>
  <c r="T14" i="2"/>
  <c r="U13" i="2" s="1"/>
  <c r="R14" i="2"/>
  <c r="S12" i="2" s="1"/>
  <c r="P14" i="2"/>
  <c r="N14" i="2"/>
  <c r="O12" i="2" s="1"/>
  <c r="L14" i="2"/>
  <c r="M13" i="2" s="1"/>
  <c r="J14" i="2"/>
  <c r="K13" i="2" s="1"/>
  <c r="H14" i="2"/>
  <c r="F14" i="2"/>
  <c r="G13" i="2" s="1"/>
  <c r="D14" i="2"/>
  <c r="E13" i="2" s="1"/>
  <c r="B14" i="2"/>
  <c r="AW13" i="2"/>
  <c r="AU13" i="2"/>
  <c r="AU14" i="2" s="1"/>
  <c r="AO13" i="2"/>
  <c r="AO14" i="2" s="1"/>
  <c r="AM13" i="2"/>
  <c r="AA13" i="2"/>
  <c r="Y13" i="2"/>
  <c r="W13" i="2"/>
  <c r="Q13" i="2"/>
  <c r="Q14" i="2" s="1"/>
  <c r="O13" i="2"/>
  <c r="I13" i="2"/>
  <c r="C13" i="2"/>
  <c r="AW12" i="2"/>
  <c r="AW14" i="2" s="1"/>
  <c r="AU12" i="2"/>
  <c r="AO12" i="2"/>
  <c r="AM12" i="2"/>
  <c r="W12" i="2"/>
  <c r="Q12" i="2"/>
  <c r="M12" i="2"/>
  <c r="I12" i="2"/>
  <c r="C12" i="2"/>
  <c r="AO51" i="2" l="1"/>
  <c r="AO52" i="2"/>
  <c r="AC48" i="2"/>
  <c r="AC49" i="2" s="1"/>
  <c r="AC47" i="2"/>
  <c r="AK48" i="2"/>
  <c r="AK47" i="2"/>
  <c r="AS47" i="2"/>
  <c r="AS48" i="2"/>
  <c r="E12" i="2"/>
  <c r="AC12" i="2"/>
  <c r="AC14" i="2" s="1"/>
  <c r="C14" i="2"/>
  <c r="AI13" i="2"/>
  <c r="AI14" i="2" s="1"/>
  <c r="AE16" i="2"/>
  <c r="AU16" i="2"/>
  <c r="AQ18" i="2"/>
  <c r="I21" i="2"/>
  <c r="AM21" i="2"/>
  <c r="O22" i="2"/>
  <c r="G24" i="2"/>
  <c r="AU24" i="2"/>
  <c r="AM25" i="2"/>
  <c r="AM28" i="2"/>
  <c r="O29" i="2"/>
  <c r="AM29" i="2"/>
  <c r="AQ35" i="2"/>
  <c r="G37" i="2"/>
  <c r="G45" i="2" s="1"/>
  <c r="AG37" i="2"/>
  <c r="AQ37" i="2"/>
  <c r="AA38" i="2"/>
  <c r="AI40" i="2"/>
  <c r="G41" i="2"/>
  <c r="AG41" i="2"/>
  <c r="AW42" i="2"/>
  <c r="AO43" i="2"/>
  <c r="W53" i="2"/>
  <c r="AI51" i="2"/>
  <c r="AI52" i="2"/>
  <c r="AQ51" i="2"/>
  <c r="AQ52" i="2"/>
  <c r="AE47" i="2"/>
  <c r="AE48" i="2"/>
  <c r="AE49" i="2" s="1"/>
  <c r="AM47" i="2"/>
  <c r="AM48" i="2"/>
  <c r="AU47" i="2"/>
  <c r="AU48" i="2"/>
  <c r="AU49" i="2" s="1"/>
  <c r="AU53" i="2"/>
  <c r="AI39" i="2"/>
  <c r="AI44" i="2"/>
  <c r="G12" i="2"/>
  <c r="G14" i="2" s="1"/>
  <c r="AS12" i="2"/>
  <c r="Q16" i="2"/>
  <c r="Q18" i="2" s="1"/>
  <c r="AG16" i="2"/>
  <c r="AG18" i="2" s="1"/>
  <c r="AO16" i="2"/>
  <c r="AO18" i="2" s="1"/>
  <c r="AW16" i="2"/>
  <c r="AW18" i="2" s="1"/>
  <c r="O18" i="2"/>
  <c r="AM20" i="2"/>
  <c r="AE21" i="2"/>
  <c r="AE24" i="2"/>
  <c r="AE25" i="2"/>
  <c r="AW25" i="2"/>
  <c r="O26" i="2"/>
  <c r="AE26" i="2"/>
  <c r="AU26" i="2"/>
  <c r="W28" i="2"/>
  <c r="AO28" i="2"/>
  <c r="AO30" i="2" s="1"/>
  <c r="G35" i="2"/>
  <c r="S35" i="2"/>
  <c r="I37" i="2"/>
  <c r="AI37" i="2"/>
  <c r="S38" i="2"/>
  <c r="AO39" i="2"/>
  <c r="I41" i="2"/>
  <c r="AA44" i="2"/>
  <c r="AO44" i="2"/>
  <c r="AK52" i="2"/>
  <c r="AK51" i="2"/>
  <c r="AK53" i="2" s="1"/>
  <c r="Y48" i="2"/>
  <c r="Y49" i="2" s="1"/>
  <c r="Y47" i="2"/>
  <c r="AG48" i="2"/>
  <c r="AG47" i="2"/>
  <c r="AO48" i="2"/>
  <c r="AO49" i="2" s="1"/>
  <c r="AO47" i="2"/>
  <c r="AW48" i="2"/>
  <c r="AW47" i="2"/>
  <c r="O14" i="2"/>
  <c r="U12" i="2"/>
  <c r="AK12" i="2"/>
  <c r="I14" i="2"/>
  <c r="S18" i="2"/>
  <c r="AI18" i="2"/>
  <c r="AW20" i="2"/>
  <c r="AG21" i="2"/>
  <c r="I35" i="2"/>
  <c r="I53" i="2" s="1"/>
  <c r="AI35" i="2"/>
  <c r="AA37" i="2"/>
  <c r="AQ39" i="2"/>
  <c r="AQ40" i="2"/>
  <c r="AQ44" i="2"/>
  <c r="AM51" i="2"/>
  <c r="AM52" i="2"/>
  <c r="AA48" i="2"/>
  <c r="AA49" i="2" s="1"/>
  <c r="AA47" i="2"/>
  <c r="AI47" i="2"/>
  <c r="AI48" i="2"/>
  <c r="AI49" i="2" s="1"/>
  <c r="AQ47" i="2"/>
  <c r="AQ48" i="2"/>
  <c r="BA47" i="2"/>
  <c r="BA48" i="2"/>
  <c r="BA49" i="2" s="1"/>
  <c r="BA39" i="2"/>
  <c r="BA37" i="2"/>
  <c r="BA35" i="2"/>
  <c r="BA40" i="2"/>
  <c r="BA44" i="2"/>
  <c r="BA20" i="2"/>
  <c r="Y14" i="2"/>
  <c r="K18" i="2"/>
  <c r="E14" i="2"/>
  <c r="AK14" i="2"/>
  <c r="I26" i="2"/>
  <c r="I28" i="2"/>
  <c r="I24" i="2"/>
  <c r="I20" i="2"/>
  <c r="Q26" i="2"/>
  <c r="Q21" i="2"/>
  <c r="Y26" i="2"/>
  <c r="Y29" i="2"/>
  <c r="AG26" i="2"/>
  <c r="AG27" i="2"/>
  <c r="AG24" i="2"/>
  <c r="AG23" i="2"/>
  <c r="AG22" i="2"/>
  <c r="AO26" i="2"/>
  <c r="AO25" i="2"/>
  <c r="AE40" i="2"/>
  <c r="AE36" i="2"/>
  <c r="AU40" i="2"/>
  <c r="AU42" i="2"/>
  <c r="AU41" i="2"/>
  <c r="AE12" i="2"/>
  <c r="AE14" i="2" s="1"/>
  <c r="AA14" i="2"/>
  <c r="AM14" i="2"/>
  <c r="M14" i="2"/>
  <c r="AS14" i="2"/>
  <c r="Y16" i="2"/>
  <c r="Y18" i="2" s="1"/>
  <c r="W18" i="2"/>
  <c r="AU18" i="2"/>
  <c r="Y20" i="2"/>
  <c r="Y21" i="2"/>
  <c r="I22" i="2"/>
  <c r="AW22" i="2"/>
  <c r="Q23" i="2"/>
  <c r="I25" i="2"/>
  <c r="Y25" i="2"/>
  <c r="AW27" i="2"/>
  <c r="AW30" i="2" s="1"/>
  <c r="Q28" i="2"/>
  <c r="I29" i="2"/>
  <c r="AO29" i="2"/>
  <c r="C28" i="2"/>
  <c r="C27" i="2"/>
  <c r="S26" i="2"/>
  <c r="S27" i="2"/>
  <c r="S23" i="2"/>
  <c r="S20" i="2"/>
  <c r="AA21" i="2"/>
  <c r="AA20" i="2"/>
  <c r="AI28" i="2"/>
  <c r="AI21" i="2"/>
  <c r="BA26" i="2"/>
  <c r="BA28" i="2"/>
  <c r="BA21" i="2"/>
  <c r="K35" i="2"/>
  <c r="AC45" i="2"/>
  <c r="K38" i="2"/>
  <c r="AM42" i="2"/>
  <c r="S44" i="2"/>
  <c r="C42" i="2"/>
  <c r="C37" i="2"/>
  <c r="Y44" i="2"/>
  <c r="Y42" i="2"/>
  <c r="Y41" i="2"/>
  <c r="Y38" i="2"/>
  <c r="AG43" i="2"/>
  <c r="AG40" i="2"/>
  <c r="E41" i="2"/>
  <c r="E44" i="2"/>
  <c r="E36" i="2"/>
  <c r="E35" i="2"/>
  <c r="M41" i="2"/>
  <c r="M36" i="2"/>
  <c r="M35" i="2"/>
  <c r="U36" i="2"/>
  <c r="U35" i="2"/>
  <c r="AW49" i="2"/>
  <c r="AG12" i="2"/>
  <c r="AG14" i="2" s="1"/>
  <c r="S13" i="2"/>
  <c r="S14" i="2" s="1"/>
  <c r="BA13" i="2"/>
  <c r="BA14" i="2" s="1"/>
  <c r="U14" i="2"/>
  <c r="K16" i="2"/>
  <c r="AA16" i="2"/>
  <c r="AA18" i="2" s="1"/>
  <c r="BA18" i="2"/>
  <c r="Q20" i="2"/>
  <c r="AO20" i="2"/>
  <c r="C21" i="2"/>
  <c r="AW21" i="2"/>
  <c r="Y22" i="2"/>
  <c r="C23" i="2"/>
  <c r="Y23" i="2"/>
  <c r="AW24" i="2"/>
  <c r="AI26" i="2"/>
  <c r="Q27" i="2"/>
  <c r="AI27" i="2"/>
  <c r="BA27" i="2"/>
  <c r="S28" i="2"/>
  <c r="AG28" i="2"/>
  <c r="AW28" i="2"/>
  <c r="E26" i="2"/>
  <c r="E23" i="2"/>
  <c r="M21" i="2"/>
  <c r="M29" i="2"/>
  <c r="M22" i="2"/>
  <c r="AC28" i="2"/>
  <c r="AC26" i="2"/>
  <c r="AK28" i="2"/>
  <c r="AK29" i="2"/>
  <c r="AK20" i="2"/>
  <c r="AS28" i="2"/>
  <c r="AS27" i="2"/>
  <c r="AS24" i="2"/>
  <c r="AS23" i="2"/>
  <c r="AS22" i="2"/>
  <c r="AS20" i="2"/>
  <c r="C35" i="2"/>
  <c r="Y35" i="2"/>
  <c r="Y45" i="2" s="1"/>
  <c r="AU35" i="2"/>
  <c r="S36" i="2"/>
  <c r="AG36" i="2"/>
  <c r="AG45" i="2" s="1"/>
  <c r="AU36" i="2"/>
  <c r="U37" i="2"/>
  <c r="C38" i="2"/>
  <c r="M38" i="2"/>
  <c r="AW39" i="2"/>
  <c r="AW40" i="2"/>
  <c r="K41" i="2"/>
  <c r="AM41" i="2"/>
  <c r="E42" i="2"/>
  <c r="AO42" i="2"/>
  <c r="AE43" i="2"/>
  <c r="AU43" i="2"/>
  <c r="K44" i="2"/>
  <c r="U44" i="2"/>
  <c r="U53" i="2" s="1"/>
  <c r="AG44" i="2"/>
  <c r="K12" i="2"/>
  <c r="K14" i="2" s="1"/>
  <c r="AQ12" i="2"/>
  <c r="AQ14" i="2" s="1"/>
  <c r="W14" i="2"/>
  <c r="E16" i="2"/>
  <c r="E18" i="2" s="1"/>
  <c r="U16" i="2"/>
  <c r="U18" i="2" s="1"/>
  <c r="AC16" i="2"/>
  <c r="AC18" i="2" s="1"/>
  <c r="C18" i="2"/>
  <c r="AE18" i="2"/>
  <c r="AK18" i="2"/>
  <c r="U20" i="2"/>
  <c r="AG20" i="2"/>
  <c r="AQ20" i="2"/>
  <c r="S21" i="2"/>
  <c r="AO21" i="2"/>
  <c r="E22" i="2"/>
  <c r="Q22" i="2"/>
  <c r="AC22" i="2"/>
  <c r="AO22" i="2"/>
  <c r="I23" i="2"/>
  <c r="AA23" i="2"/>
  <c r="AO23" i="2"/>
  <c r="K24" i="2"/>
  <c r="Y24" i="2"/>
  <c r="AO24" i="2"/>
  <c r="BA24" i="2"/>
  <c r="Q25" i="2"/>
  <c r="AS25" i="2"/>
  <c r="AK26" i="2"/>
  <c r="Y27" i="2"/>
  <c r="AK27" i="2"/>
  <c r="E29" i="2"/>
  <c r="Q29" i="2"/>
  <c r="AG29" i="2"/>
  <c r="AM35" i="2"/>
  <c r="AW35" i="2"/>
  <c r="K36" i="2"/>
  <c r="AW36" i="2"/>
  <c r="M37" i="2"/>
  <c r="AE37" i="2"/>
  <c r="AM37" i="2"/>
  <c r="AU37" i="2"/>
  <c r="E38" i="2"/>
  <c r="AO40" i="2"/>
  <c r="O53" i="2"/>
  <c r="AO41" i="2"/>
  <c r="S42" i="2"/>
  <c r="AE42" i="2"/>
  <c r="AW43" i="2"/>
  <c r="M44" i="2"/>
  <c r="AK42" i="2"/>
  <c r="AK41" i="2"/>
  <c r="AK35" i="2"/>
  <c r="AK45" i="2" s="1"/>
  <c r="AS44" i="2"/>
  <c r="AS43" i="2"/>
  <c r="AS39" i="2"/>
  <c r="AS35" i="2"/>
  <c r="AS45" i="2" s="1"/>
  <c r="I44" i="2"/>
  <c r="I42" i="2"/>
  <c r="I38" i="2"/>
  <c r="Q44" i="2"/>
  <c r="Q53" i="2" s="1"/>
  <c r="Q42" i="2"/>
  <c r="Q41" i="2"/>
  <c r="Q38" i="2"/>
  <c r="G18" i="2"/>
  <c r="AM18" i="2"/>
  <c r="M18" i="2"/>
  <c r="AS18" i="2"/>
  <c r="E28" i="2"/>
  <c r="E24" i="2"/>
  <c r="K29" i="2"/>
  <c r="K25" i="2"/>
  <c r="U28" i="2"/>
  <c r="U24" i="2"/>
  <c r="AA29" i="2"/>
  <c r="AA25" i="2"/>
  <c r="AQ29" i="2"/>
  <c r="AQ25" i="2"/>
  <c r="O20" i="2"/>
  <c r="AU20" i="2"/>
  <c r="E21" i="2"/>
  <c r="U21" i="2"/>
  <c r="C22" i="2"/>
  <c r="K22" i="2"/>
  <c r="S22" i="2"/>
  <c r="AA22" i="2"/>
  <c r="AI22" i="2"/>
  <c r="AQ22" i="2"/>
  <c r="BA22" i="2"/>
  <c r="K23" i="2"/>
  <c r="U23" i="2"/>
  <c r="AQ23" i="2"/>
  <c r="C24" i="2"/>
  <c r="O24" i="2"/>
  <c r="AI24" i="2"/>
  <c r="E25" i="2"/>
  <c r="O25" i="2"/>
  <c r="AU25" i="2"/>
  <c r="K27" i="2"/>
  <c r="U27" i="2"/>
  <c r="AQ27" i="2"/>
  <c r="G27" i="2"/>
  <c r="G23" i="2"/>
  <c r="W27" i="2"/>
  <c r="W23" i="2"/>
  <c r="AM27" i="2"/>
  <c r="AM23" i="2"/>
  <c r="AA28" i="2"/>
  <c r="U29" i="2"/>
  <c r="C29" i="2"/>
  <c r="C25" i="2"/>
  <c r="M28" i="2"/>
  <c r="M30" i="2" s="1"/>
  <c r="M24" i="2"/>
  <c r="S29" i="2"/>
  <c r="S25" i="2"/>
  <c r="AI29" i="2"/>
  <c r="AI25" i="2"/>
  <c r="BA29" i="2"/>
  <c r="BA25" i="2"/>
  <c r="O45" i="2"/>
  <c r="W45" i="2"/>
  <c r="E27" i="2"/>
  <c r="AS30" i="2"/>
  <c r="O27" i="2"/>
  <c r="O23" i="2"/>
  <c r="AE27" i="2"/>
  <c r="AE23" i="2"/>
  <c r="AU27" i="2"/>
  <c r="AU23" i="2"/>
  <c r="C41" i="2"/>
  <c r="AA41" i="2"/>
  <c r="AI41" i="2"/>
  <c r="AQ41" i="2"/>
  <c r="BA41" i="2"/>
  <c r="AE44" i="2"/>
  <c r="AM44" i="2"/>
  <c r="AU44" i="2"/>
  <c r="AC24" i="2"/>
  <c r="AK24" i="2"/>
  <c r="C36" i="2"/>
  <c r="AA36" i="2"/>
  <c r="AI36" i="2"/>
  <c r="AQ36" i="2"/>
  <c r="BA36" i="2"/>
  <c r="AE39" i="2"/>
  <c r="AM39" i="2"/>
  <c r="AU39" i="2"/>
  <c r="AI42" i="2"/>
  <c r="AQ42" i="2"/>
  <c r="BA42" i="2"/>
  <c r="AX49" i="1"/>
  <c r="E53" i="2" l="1"/>
  <c r="I45" i="2"/>
  <c r="AO45" i="2"/>
  <c r="Q30" i="2"/>
  <c r="AK30" i="2"/>
  <c r="AG30" i="2"/>
  <c r="Y30" i="2"/>
  <c r="AK49" i="2"/>
  <c r="AO53" i="2"/>
  <c r="AC30" i="2"/>
  <c r="AA45" i="2"/>
  <c r="C45" i="2"/>
  <c r="AM30" i="2"/>
  <c r="G30" i="2"/>
  <c r="S45" i="2"/>
  <c r="S53" i="2"/>
  <c r="G53" i="2"/>
  <c r="I30" i="2"/>
  <c r="AM53" i="2"/>
  <c r="AG49" i="2"/>
  <c r="AI53" i="2"/>
  <c r="AS49" i="2"/>
  <c r="AQ49" i="2"/>
  <c r="AM49" i="2"/>
  <c r="AQ53" i="2"/>
  <c r="BA45" i="2"/>
  <c r="Q45" i="2"/>
  <c r="U45" i="2"/>
  <c r="AM45" i="2"/>
  <c r="AE30" i="2"/>
  <c r="E30" i="2"/>
  <c r="M53" i="2"/>
  <c r="AW45" i="2"/>
  <c r="E45" i="2"/>
  <c r="AU45" i="2"/>
  <c r="AQ45" i="2"/>
  <c r="AE45" i="2"/>
  <c r="W30" i="2"/>
  <c r="O30" i="2"/>
  <c r="K45" i="2"/>
  <c r="AI45" i="2"/>
  <c r="C53" i="2"/>
  <c r="AU30" i="2"/>
  <c r="K53" i="2"/>
  <c r="M45" i="2"/>
  <c r="S30" i="2"/>
  <c r="C30" i="2"/>
  <c r="AA30" i="2"/>
  <c r="K30" i="2"/>
  <c r="BA30" i="2"/>
  <c r="AI30" i="2"/>
  <c r="U30" i="2"/>
  <c r="AQ30" i="2"/>
  <c r="AV49" i="1"/>
  <c r="AW48" i="1" s="1"/>
  <c r="AV45" i="1"/>
  <c r="AW44" i="1" s="1"/>
  <c r="AW42" i="1"/>
  <c r="AW41" i="1"/>
  <c r="AW37" i="1"/>
  <c r="AW36" i="1"/>
  <c r="AV30" i="1"/>
  <c r="AW29" i="1" s="1"/>
  <c r="AW22" i="1"/>
  <c r="AV18" i="1"/>
  <c r="AW17" i="1" s="1"/>
  <c r="AV14" i="1"/>
  <c r="AW13" i="1" s="1"/>
  <c r="AW23" i="1" l="1"/>
  <c r="AW27" i="1"/>
  <c r="AW39" i="1"/>
  <c r="AW43" i="1"/>
  <c r="AW47" i="1"/>
  <c r="AW49" i="1" s="1"/>
  <c r="AW12" i="1"/>
  <c r="AW14" i="1" s="1"/>
  <c r="AW16" i="1"/>
  <c r="AW18" i="1" s="1"/>
  <c r="AW20" i="1"/>
  <c r="AW24" i="1"/>
  <c r="AW28" i="1"/>
  <c r="AW30" i="1" s="1"/>
  <c r="AW35" i="1"/>
  <c r="AW45" i="1" s="1"/>
  <c r="AW40" i="1"/>
  <c r="AW26" i="1"/>
  <c r="AW21" i="1"/>
  <c r="AW25" i="1"/>
  <c r="AT49" i="1"/>
  <c r="AU48" i="1" s="1"/>
  <c r="AT45" i="1"/>
  <c r="AU44" i="1" s="1"/>
  <c r="AU41" i="1"/>
  <c r="AU36" i="1"/>
  <c r="AT30" i="1"/>
  <c r="AU28" i="1" s="1"/>
  <c r="AU26" i="1"/>
  <c r="AU25" i="1"/>
  <c r="AU22" i="1"/>
  <c r="AU21" i="1"/>
  <c r="AT18" i="1"/>
  <c r="AU16" i="1" s="1"/>
  <c r="AU17" i="1"/>
  <c r="AU18" i="1" s="1"/>
  <c r="AT14" i="1"/>
  <c r="AU12" i="1" s="1"/>
  <c r="AU13" i="1" l="1"/>
  <c r="AU29" i="1"/>
  <c r="AU14" i="1"/>
  <c r="AU37" i="1"/>
  <c r="AU42" i="1"/>
  <c r="AU23" i="1"/>
  <c r="AU27" i="1"/>
  <c r="AU39" i="1"/>
  <c r="AU43" i="1"/>
  <c r="AU47" i="1"/>
  <c r="AU49" i="1" s="1"/>
  <c r="AU20" i="1"/>
  <c r="AU24" i="1"/>
  <c r="AU35" i="1"/>
  <c r="AU40" i="1"/>
  <c r="AR49" i="1"/>
  <c r="AS48" i="1" s="1"/>
  <c r="AR45" i="1"/>
  <c r="AS40" i="1" s="1"/>
  <c r="AR30" i="1"/>
  <c r="AS25" i="1" s="1"/>
  <c r="AS28" i="1"/>
  <c r="AS26" i="1"/>
  <c r="AR18" i="1"/>
  <c r="AS17" i="1"/>
  <c r="AS16" i="1"/>
  <c r="AR14" i="1"/>
  <c r="AS13" i="1" s="1"/>
  <c r="AU30" i="1" l="1"/>
  <c r="AS44" i="1"/>
  <c r="AU45" i="1"/>
  <c r="AS12" i="1"/>
  <c r="AS14" i="1" s="1"/>
  <c r="AS47" i="1"/>
  <c r="AS49" i="1" s="1"/>
  <c r="AS42" i="1"/>
  <c r="AS22" i="1"/>
  <c r="AS41" i="1"/>
  <c r="AS27" i="1"/>
  <c r="AS43" i="1"/>
  <c r="AS18" i="1"/>
  <c r="AS29" i="1"/>
  <c r="AS20" i="1"/>
  <c r="AS35" i="1"/>
  <c r="AS21" i="1"/>
  <c r="AS36" i="1"/>
  <c r="AS37" i="1"/>
  <c r="AS39" i="1"/>
  <c r="AS23" i="1"/>
  <c r="AS24" i="1"/>
  <c r="AP49" i="1"/>
  <c r="AQ48" i="1" s="1"/>
  <c r="AP45" i="1"/>
  <c r="AQ43" i="1" s="1"/>
  <c r="AQ35" i="1"/>
  <c r="AP30" i="1"/>
  <c r="AQ23" i="1" s="1"/>
  <c r="AQ26" i="1"/>
  <c r="AQ21" i="1"/>
  <c r="AP18" i="1"/>
  <c r="AQ16" i="1" s="1"/>
  <c r="AQ17" i="1"/>
  <c r="AP14" i="1"/>
  <c r="AQ13" i="1" s="1"/>
  <c r="AQ22" i="1" l="1"/>
  <c r="AQ27" i="1"/>
  <c r="AQ12" i="1"/>
  <c r="AQ24" i="1"/>
  <c r="AQ28" i="1"/>
  <c r="AQ20" i="1"/>
  <c r="AQ25" i="1"/>
  <c r="AQ29" i="1"/>
  <c r="AQ30" i="1" s="1"/>
  <c r="AS45" i="1"/>
  <c r="AQ47" i="1"/>
  <c r="AQ49" i="1" s="1"/>
  <c r="AQ14" i="1"/>
  <c r="AQ36" i="1"/>
  <c r="AQ44" i="1"/>
  <c r="AQ18" i="1"/>
  <c r="AS30" i="1"/>
  <c r="AQ37" i="1"/>
  <c r="AQ39" i="1"/>
  <c r="AQ40" i="1"/>
  <c r="AQ41" i="1"/>
  <c r="AQ42" i="1"/>
  <c r="AN49" i="1"/>
  <c r="AO48" i="1" s="1"/>
  <c r="AN45" i="1"/>
  <c r="AO42" i="1" s="1"/>
  <c r="AN30" i="1"/>
  <c r="AO22" i="1" s="1"/>
  <c r="AN18" i="1"/>
  <c r="AO16" i="1" s="1"/>
  <c r="AO17" i="1"/>
  <c r="AO18" i="1" s="1"/>
  <c r="AN14" i="1"/>
  <c r="AO12" i="1" s="1"/>
  <c r="AO13" i="1"/>
  <c r="AO21" i="1" l="1"/>
  <c r="AO25" i="1"/>
  <c r="AO26" i="1"/>
  <c r="AO14" i="1"/>
  <c r="AO27" i="1"/>
  <c r="AO29" i="1"/>
  <c r="AQ45" i="1"/>
  <c r="AO20" i="1"/>
  <c r="AO47" i="1"/>
  <c r="AO49" i="1" s="1"/>
  <c r="AO39" i="1"/>
  <c r="AO41" i="1"/>
  <c r="AO23" i="1"/>
  <c r="AO43" i="1"/>
  <c r="AO24" i="1"/>
  <c r="AO35" i="1"/>
  <c r="AO44" i="1"/>
  <c r="AO37" i="1"/>
  <c r="AO28" i="1"/>
  <c r="AO40" i="1"/>
  <c r="AO36" i="1"/>
  <c r="AL49" i="1"/>
  <c r="AM48" i="1" s="1"/>
  <c r="AL45" i="1"/>
  <c r="AM44" i="1" s="1"/>
  <c r="AL30" i="1"/>
  <c r="AM24" i="1" s="1"/>
  <c r="AM26" i="1"/>
  <c r="AL18" i="1"/>
  <c r="AM16" i="1" s="1"/>
  <c r="AL14" i="1"/>
  <c r="AM12" i="1" s="1"/>
  <c r="AM17" i="1" l="1"/>
  <c r="AM13" i="1"/>
  <c r="AM14" i="1" s="1"/>
  <c r="AM20" i="1"/>
  <c r="AM21" i="1"/>
  <c r="AM27" i="1"/>
  <c r="AM22" i="1"/>
  <c r="AM28" i="1"/>
  <c r="AM25" i="1"/>
  <c r="AM30" i="1" s="1"/>
  <c r="AM29" i="1"/>
  <c r="AO30" i="1"/>
  <c r="AM47" i="1"/>
  <c r="AM49" i="1" s="1"/>
  <c r="AO45" i="1"/>
  <c r="AM18" i="1"/>
  <c r="AM36" i="1"/>
  <c r="AM37" i="1"/>
  <c r="AM39" i="1"/>
  <c r="AM40" i="1"/>
  <c r="AM41" i="1"/>
  <c r="AM42" i="1"/>
  <c r="AM23" i="1"/>
  <c r="AM43" i="1"/>
  <c r="AM35" i="1"/>
  <c r="X49" i="1"/>
  <c r="Y47" i="1" s="1"/>
  <c r="V45" i="1"/>
  <c r="T45" i="1"/>
  <c r="R45" i="1"/>
  <c r="P45" i="1"/>
  <c r="N45" i="1"/>
  <c r="L45" i="1"/>
  <c r="J45" i="1"/>
  <c r="H45" i="1"/>
  <c r="F45" i="1"/>
  <c r="D45" i="1"/>
  <c r="B45" i="1"/>
  <c r="C41" i="1" s="1"/>
  <c r="B49" i="1"/>
  <c r="D49" i="1"/>
  <c r="F49" i="1"/>
  <c r="H49" i="1"/>
  <c r="J49" i="1"/>
  <c r="L49" i="1"/>
  <c r="N49" i="1"/>
  <c r="P49" i="1"/>
  <c r="R49" i="1"/>
  <c r="T49" i="1"/>
  <c r="V49" i="1"/>
  <c r="AE44" i="1"/>
  <c r="AX45" i="1"/>
  <c r="AY39" i="1" s="1"/>
  <c r="AJ45" i="1"/>
  <c r="AK40" i="1" s="1"/>
  <c r="AH45" i="1"/>
  <c r="AI41" i="1" s="1"/>
  <c r="AF45" i="1"/>
  <c r="AG42" i="1" s="1"/>
  <c r="AD45" i="1"/>
  <c r="AE36" i="1" s="1"/>
  <c r="AB45" i="1"/>
  <c r="AC36" i="1" s="1"/>
  <c r="Z45" i="1"/>
  <c r="AA37" i="1" s="1"/>
  <c r="X45" i="1"/>
  <c r="Y36" i="1" s="1"/>
  <c r="AA36" i="1" l="1"/>
  <c r="AE35" i="1"/>
  <c r="Y44" i="1"/>
  <c r="AG35" i="1"/>
  <c r="AG36" i="1"/>
  <c r="Y48" i="1"/>
  <c r="Y49" i="1" s="1"/>
  <c r="AI43" i="1"/>
  <c r="AK41" i="1"/>
  <c r="AK42" i="1"/>
  <c r="AI44" i="1"/>
  <c r="AK35" i="1"/>
  <c r="AK43" i="1"/>
  <c r="AG43" i="1"/>
  <c r="C44" i="1"/>
  <c r="C42" i="1"/>
  <c r="AA38" i="1"/>
  <c r="AA41" i="1"/>
  <c r="AG44" i="1"/>
  <c r="AA42" i="1"/>
  <c r="AI35" i="1"/>
  <c r="AK44" i="1"/>
  <c r="AA44" i="1"/>
  <c r="AI42" i="1"/>
  <c r="AM45" i="1"/>
  <c r="AY43" i="1"/>
  <c r="AY41" i="1"/>
  <c r="AY42" i="1"/>
  <c r="AY35" i="1"/>
  <c r="AY40" i="1"/>
  <c r="AY44" i="1"/>
  <c r="AC37" i="1"/>
  <c r="AC39" i="1"/>
  <c r="AC40" i="1"/>
  <c r="AE37" i="1"/>
  <c r="AC41" i="1"/>
  <c r="AE39" i="1"/>
  <c r="AG37" i="1"/>
  <c r="AI36" i="1"/>
  <c r="C35" i="1"/>
  <c r="Y37" i="1"/>
  <c r="AC42" i="1"/>
  <c r="AE40" i="1"/>
  <c r="AG39" i="1"/>
  <c r="AI37" i="1"/>
  <c r="AK36" i="1"/>
  <c r="C36" i="1"/>
  <c r="Y38" i="1"/>
  <c r="AC43" i="1"/>
  <c r="AE41" i="1"/>
  <c r="AG40" i="1"/>
  <c r="AI39" i="1"/>
  <c r="AK37" i="1"/>
  <c r="AY36" i="1"/>
  <c r="C37" i="1"/>
  <c r="Y41" i="1"/>
  <c r="AC35" i="1"/>
  <c r="AC44" i="1"/>
  <c r="AE42" i="1"/>
  <c r="AG41" i="1"/>
  <c r="AI40" i="1"/>
  <c r="AK39" i="1"/>
  <c r="AY37" i="1"/>
  <c r="C38" i="1"/>
  <c r="Y42" i="1"/>
  <c r="AE43" i="1"/>
  <c r="AA35" i="1"/>
  <c r="Y35" i="1"/>
  <c r="AG45" i="1" l="1"/>
  <c r="AK45" i="1"/>
  <c r="AA45" i="1"/>
  <c r="AE45" i="1"/>
  <c r="AI45" i="1"/>
  <c r="AY45" i="1"/>
  <c r="C45" i="1"/>
  <c r="Y45" i="1"/>
  <c r="AC45" i="1"/>
  <c r="AJ49" i="1" l="1"/>
  <c r="AJ30" i="1"/>
  <c r="AK25" i="1" s="1"/>
  <c r="AK28" i="1"/>
  <c r="AK27" i="1"/>
  <c r="AJ18" i="1"/>
  <c r="AK17" i="1" s="1"/>
  <c r="AJ14" i="1"/>
  <c r="AK12" i="1" s="1"/>
  <c r="AK13" i="1"/>
  <c r="AK26" i="1" l="1"/>
  <c r="AK14" i="1"/>
  <c r="AK21" i="1"/>
  <c r="AK22" i="1"/>
  <c r="AK48" i="1"/>
  <c r="AK47" i="1"/>
  <c r="AK49" i="1" s="1"/>
  <c r="AK29" i="1"/>
  <c r="AK20" i="1"/>
  <c r="AK23" i="1"/>
  <c r="AK24" i="1"/>
  <c r="AK16" i="1"/>
  <c r="AK18" i="1" s="1"/>
  <c r="AH49" i="1"/>
  <c r="AH30" i="1"/>
  <c r="AI23" i="1" s="1"/>
  <c r="AH18" i="1"/>
  <c r="AI17" i="1" s="1"/>
  <c r="AH14" i="1"/>
  <c r="AI12" i="1" s="1"/>
  <c r="AI13" i="1"/>
  <c r="AK30" i="1" l="1"/>
  <c r="AI14" i="1"/>
  <c r="AI47" i="1"/>
  <c r="AI48" i="1"/>
  <c r="AI29" i="1"/>
  <c r="AI24" i="1"/>
  <c r="AI25" i="1"/>
  <c r="AI20" i="1"/>
  <c r="AI21" i="1"/>
  <c r="AI22" i="1"/>
  <c r="AI27" i="1"/>
  <c r="AI26" i="1"/>
  <c r="AI28" i="1"/>
  <c r="AI16" i="1"/>
  <c r="AI18" i="1" s="1"/>
  <c r="AF49" i="1"/>
  <c r="AF30" i="1"/>
  <c r="AG29" i="1" s="1"/>
  <c r="AF18" i="1"/>
  <c r="AG16" i="1" s="1"/>
  <c r="AF14" i="1"/>
  <c r="AG13" i="1" s="1"/>
  <c r="AG17" i="1" l="1"/>
  <c r="AG47" i="1"/>
  <c r="AG48" i="1"/>
  <c r="AI49" i="1"/>
  <c r="AG18" i="1"/>
  <c r="AI30" i="1"/>
  <c r="AG22" i="1"/>
  <c r="AG23" i="1"/>
  <c r="AG26" i="1"/>
  <c r="AG24" i="1"/>
  <c r="AG25" i="1"/>
  <c r="AG27" i="1"/>
  <c r="AG20" i="1"/>
  <c r="AG28" i="1"/>
  <c r="AG21" i="1"/>
  <c r="AG12" i="1"/>
  <c r="AG14" i="1" s="1"/>
  <c r="AD49" i="1"/>
  <c r="AD30" i="1"/>
  <c r="AE29" i="1" s="1"/>
  <c r="AD18" i="1"/>
  <c r="AE17" i="1" s="1"/>
  <c r="AD14" i="1"/>
  <c r="AE12" i="1" s="1"/>
  <c r="AB49" i="1"/>
  <c r="AB30" i="1"/>
  <c r="AC26" i="1" s="1"/>
  <c r="AB18" i="1"/>
  <c r="AC17" i="1" s="1"/>
  <c r="AB14" i="1"/>
  <c r="AC12" i="1" s="1"/>
  <c r="AX30" i="1"/>
  <c r="AY25" i="1" s="1"/>
  <c r="AX18" i="1"/>
  <c r="AY17" i="1" s="1"/>
  <c r="AX14" i="1"/>
  <c r="AY13" i="1" s="1"/>
  <c r="Z49" i="1"/>
  <c r="Z30" i="1"/>
  <c r="AA23" i="1" s="1"/>
  <c r="Z18" i="1"/>
  <c r="AA16" i="1" s="1"/>
  <c r="Z14" i="1"/>
  <c r="AA13" i="1" s="1"/>
  <c r="X30" i="1"/>
  <c r="Y25" i="1" s="1"/>
  <c r="X18" i="1"/>
  <c r="Y17" i="1" s="1"/>
  <c r="X14" i="1"/>
  <c r="Y12" i="1" s="1"/>
  <c r="W44" i="1"/>
  <c r="V30" i="1"/>
  <c r="W22" i="1" s="1"/>
  <c r="V18" i="1"/>
  <c r="W17" i="1" s="1"/>
  <c r="V14" i="1"/>
  <c r="W12" i="1" s="1"/>
  <c r="U42" i="1"/>
  <c r="T30" i="1"/>
  <c r="U23" i="1" s="1"/>
  <c r="T18" i="1"/>
  <c r="U16" i="1" s="1"/>
  <c r="T14" i="1"/>
  <c r="U12" i="1" s="1"/>
  <c r="S35" i="1"/>
  <c r="R30" i="1"/>
  <c r="S21" i="1" s="1"/>
  <c r="R18" i="1"/>
  <c r="S16" i="1" s="1"/>
  <c r="S17" i="1"/>
  <c r="R14" i="1"/>
  <c r="S13" i="1" s="1"/>
  <c r="P18" i="1"/>
  <c r="Q16" i="1" s="1"/>
  <c r="L18" i="1"/>
  <c r="M16" i="1" s="1"/>
  <c r="N18" i="1"/>
  <c r="O17" i="1" s="1"/>
  <c r="J18" i="1"/>
  <c r="K17" i="1" s="1"/>
  <c r="H18" i="1"/>
  <c r="I17" i="1" s="1"/>
  <c r="F18" i="1"/>
  <c r="G16" i="1" s="1"/>
  <c r="D18" i="1"/>
  <c r="E16" i="1" s="1"/>
  <c r="B18" i="1"/>
  <c r="C17" i="1" s="1"/>
  <c r="P30" i="1"/>
  <c r="Q25" i="1" s="1"/>
  <c r="P14" i="1"/>
  <c r="Q13" i="1" s="1"/>
  <c r="N30" i="1"/>
  <c r="O20" i="1" s="1"/>
  <c r="N14" i="1"/>
  <c r="O13" i="1" s="1"/>
  <c r="L30" i="1"/>
  <c r="M22" i="1" s="1"/>
  <c r="L14" i="1"/>
  <c r="M12" i="1" s="1"/>
  <c r="J30" i="1"/>
  <c r="K22" i="1" s="1"/>
  <c r="J14" i="1"/>
  <c r="K13" i="1" s="1"/>
  <c r="H30" i="1"/>
  <c r="I29" i="1" s="1"/>
  <c r="H14" i="1"/>
  <c r="I13" i="1" s="1"/>
  <c r="F30" i="1"/>
  <c r="G28" i="1" s="1"/>
  <c r="F14" i="1"/>
  <c r="G12" i="1" s="1"/>
  <c r="Q38" i="1"/>
  <c r="O36" i="1"/>
  <c r="K42" i="1"/>
  <c r="M42" i="1"/>
  <c r="I42" i="1"/>
  <c r="I36" i="1"/>
  <c r="G37" i="1"/>
  <c r="E36" i="1"/>
  <c r="D30" i="1"/>
  <c r="E29" i="1" s="1"/>
  <c r="D14" i="1"/>
  <c r="E12" i="1" s="1"/>
  <c r="B14" i="1"/>
  <c r="C13" i="1" s="1"/>
  <c r="B30" i="1"/>
  <c r="C29" i="1" s="1"/>
  <c r="I41" i="1"/>
  <c r="Q37" i="1"/>
  <c r="Q41" i="1"/>
  <c r="AG49" i="1" l="1"/>
  <c r="AE13" i="1"/>
  <c r="AE47" i="1"/>
  <c r="AE48" i="1"/>
  <c r="AE49" i="1" s="1"/>
  <c r="AA47" i="1"/>
  <c r="AA48" i="1"/>
  <c r="AC48" i="1"/>
  <c r="AC47" i="1"/>
  <c r="AC49" i="1" s="1"/>
  <c r="AY48" i="1"/>
  <c r="AY47" i="1"/>
  <c r="AG30" i="1"/>
  <c r="W27" i="1"/>
  <c r="Q35" i="1"/>
  <c r="O26" i="1"/>
  <c r="AC16" i="1"/>
  <c r="AC18" i="1" s="1"/>
  <c r="O28" i="1"/>
  <c r="AC23" i="1"/>
  <c r="AE14" i="1"/>
  <c r="O21" i="1"/>
  <c r="AC24" i="1"/>
  <c r="AE16" i="1"/>
  <c r="AE18" i="1" s="1"/>
  <c r="Q36" i="1"/>
  <c r="AC25" i="1"/>
  <c r="AE22" i="1"/>
  <c r="AE23" i="1"/>
  <c r="AE24" i="1"/>
  <c r="AE25" i="1"/>
  <c r="AE26" i="1"/>
  <c r="AE27" i="1"/>
  <c r="AE20" i="1"/>
  <c r="AE28" i="1"/>
  <c r="AE21" i="1"/>
  <c r="Q27" i="1"/>
  <c r="K27" i="1"/>
  <c r="AC22" i="1"/>
  <c r="S18" i="1"/>
  <c r="Q42" i="1"/>
  <c r="AC13" i="1"/>
  <c r="AC14" i="1" s="1"/>
  <c r="AC21" i="1"/>
  <c r="AC29" i="1"/>
  <c r="AC20" i="1"/>
  <c r="AC28" i="1"/>
  <c r="AC27" i="1"/>
  <c r="S27" i="1"/>
  <c r="M36" i="1"/>
  <c r="M27" i="1"/>
  <c r="C12" i="1"/>
  <c r="C14" i="1" s="1"/>
  <c r="Q44" i="1"/>
  <c r="K28" i="1"/>
  <c r="M35" i="1"/>
  <c r="K26" i="1"/>
  <c r="U35" i="1"/>
  <c r="S38" i="1"/>
  <c r="AY22" i="1"/>
  <c r="AY21" i="1"/>
  <c r="AY20" i="1"/>
  <c r="AY23" i="1"/>
  <c r="AY29" i="1"/>
  <c r="AY28" i="1"/>
  <c r="AY27" i="1"/>
  <c r="AY24" i="1"/>
  <c r="AY16" i="1"/>
  <c r="AY18" i="1" s="1"/>
  <c r="AY12" i="1"/>
  <c r="AY14" i="1" s="1"/>
  <c r="AY26" i="1"/>
  <c r="W16" i="1"/>
  <c r="W18" i="1" s="1"/>
  <c r="Q12" i="1"/>
  <c r="Q14" i="1" s="1"/>
  <c r="I16" i="1"/>
  <c r="I18" i="1" s="1"/>
  <c r="W36" i="1"/>
  <c r="I12" i="1"/>
  <c r="I14" i="1" s="1"/>
  <c r="K29" i="1"/>
  <c r="S41" i="1"/>
  <c r="G21" i="1"/>
  <c r="G24" i="1"/>
  <c r="AA27" i="1"/>
  <c r="G23" i="1"/>
  <c r="G22" i="1"/>
  <c r="K20" i="1"/>
  <c r="S26" i="1"/>
  <c r="Y22" i="1"/>
  <c r="AA26" i="1"/>
  <c r="W26" i="1"/>
  <c r="K23" i="1"/>
  <c r="I35" i="1"/>
  <c r="M41" i="1"/>
  <c r="Q26" i="1"/>
  <c r="O16" i="1"/>
  <c r="O18" i="1" s="1"/>
  <c r="S24" i="1"/>
  <c r="AA21" i="1"/>
  <c r="Y23" i="1"/>
  <c r="W28" i="1"/>
  <c r="K25" i="1"/>
  <c r="I37" i="1"/>
  <c r="M38" i="1"/>
  <c r="K12" i="1"/>
  <c r="K14" i="1" s="1"/>
  <c r="M20" i="1"/>
  <c r="Q24" i="1"/>
  <c r="E25" i="1"/>
  <c r="W37" i="1"/>
  <c r="W20" i="1"/>
  <c r="S23" i="1"/>
  <c r="E27" i="1"/>
  <c r="Q29" i="1"/>
  <c r="S29" i="1"/>
  <c r="S44" i="1"/>
  <c r="U38" i="1"/>
  <c r="W42" i="1"/>
  <c r="AA20" i="1"/>
  <c r="AA29" i="1"/>
  <c r="W41" i="1"/>
  <c r="W24" i="1"/>
  <c r="S25" i="1"/>
  <c r="E35" i="1"/>
  <c r="G36" i="1"/>
  <c r="M37" i="1"/>
  <c r="G26" i="1"/>
  <c r="O29" i="1"/>
  <c r="Q28" i="1"/>
  <c r="S28" i="1"/>
  <c r="S42" i="1"/>
  <c r="U36" i="1"/>
  <c r="W38" i="1"/>
  <c r="Y24" i="1"/>
  <c r="AA28" i="1"/>
  <c r="E38" i="1"/>
  <c r="E22" i="1"/>
  <c r="E17" i="1"/>
  <c r="E18" i="1" s="1"/>
  <c r="W21" i="1"/>
  <c r="U37" i="1"/>
  <c r="Q21" i="1"/>
  <c r="G25" i="1"/>
  <c r="E42" i="1"/>
  <c r="E20" i="1"/>
  <c r="C49" i="1"/>
  <c r="G20" i="1"/>
  <c r="Q22" i="1"/>
  <c r="Q17" i="1"/>
  <c r="Q18" i="1" s="1"/>
  <c r="S22" i="1"/>
  <c r="S37" i="1"/>
  <c r="U17" i="1"/>
  <c r="U18" i="1" s="1"/>
  <c r="W29" i="1"/>
  <c r="AA12" i="1"/>
  <c r="AA14" i="1" s="1"/>
  <c r="AA25" i="1"/>
  <c r="W23" i="1"/>
  <c r="U41" i="1"/>
  <c r="Q23" i="1"/>
  <c r="G27" i="1"/>
  <c r="K35" i="1"/>
  <c r="I44" i="1"/>
  <c r="M44" i="1"/>
  <c r="K24" i="1"/>
  <c r="O12" i="1"/>
  <c r="O14" i="1" s="1"/>
  <c r="Q20" i="1"/>
  <c r="S20" i="1"/>
  <c r="S36" i="1"/>
  <c r="Y16" i="1"/>
  <c r="Y18" i="1" s="1"/>
  <c r="AA24" i="1"/>
  <c r="W25" i="1"/>
  <c r="K21" i="1"/>
  <c r="K37" i="1"/>
  <c r="E21" i="1"/>
  <c r="I38" i="1"/>
  <c r="AA22" i="1"/>
  <c r="O35" i="1"/>
  <c r="U22" i="1"/>
  <c r="C21" i="1"/>
  <c r="O44" i="1"/>
  <c r="G17" i="1"/>
  <c r="G18" i="1" s="1"/>
  <c r="M17" i="1"/>
  <c r="M18" i="1" s="1"/>
  <c r="U13" i="1"/>
  <c r="U14" i="1" s="1"/>
  <c r="U21" i="1"/>
  <c r="W13" i="1"/>
  <c r="W14" i="1" s="1"/>
  <c r="K41" i="1"/>
  <c r="C23" i="1"/>
  <c r="C24" i="1"/>
  <c r="G44" i="1"/>
  <c r="K44" i="1"/>
  <c r="I28" i="1"/>
  <c r="M13" i="1"/>
  <c r="M14" i="1" s="1"/>
  <c r="U20" i="1"/>
  <c r="U28" i="1"/>
  <c r="AA17" i="1"/>
  <c r="AA18" i="1" s="1"/>
  <c r="O23" i="1"/>
  <c r="I21" i="1"/>
  <c r="E37" i="1"/>
  <c r="C25" i="1"/>
  <c r="E24" i="1"/>
  <c r="C22" i="1"/>
  <c r="E13" i="1"/>
  <c r="E14" i="1" s="1"/>
  <c r="E44" i="1"/>
  <c r="K36" i="1"/>
  <c r="O42" i="1"/>
  <c r="G13" i="1"/>
  <c r="G14" i="1" s="1"/>
  <c r="I26" i="1"/>
  <c r="M29" i="1"/>
  <c r="O24" i="1"/>
  <c r="C16" i="1"/>
  <c r="C18" i="1" s="1"/>
  <c r="K16" i="1"/>
  <c r="K18" i="1" s="1"/>
  <c r="S12" i="1"/>
  <c r="S14" i="1" s="1"/>
  <c r="U27" i="1"/>
  <c r="W35" i="1"/>
  <c r="Y13" i="1"/>
  <c r="Y14" i="1" s="1"/>
  <c r="Y21" i="1"/>
  <c r="Y29" i="1"/>
  <c r="O25" i="1"/>
  <c r="I23" i="1"/>
  <c r="E41" i="1"/>
  <c r="C27" i="1"/>
  <c r="E26" i="1"/>
  <c r="C20" i="1"/>
  <c r="G42" i="1"/>
  <c r="O41" i="1"/>
  <c r="G29" i="1"/>
  <c r="I24" i="1"/>
  <c r="M28" i="1"/>
  <c r="O22" i="1"/>
  <c r="U26" i="1"/>
  <c r="U44" i="1"/>
  <c r="Y20" i="1"/>
  <c r="Y28" i="1"/>
  <c r="O27" i="1"/>
  <c r="M21" i="1"/>
  <c r="I25" i="1"/>
  <c r="E28" i="1"/>
  <c r="C26" i="1"/>
  <c r="G41" i="1"/>
  <c r="O38" i="1"/>
  <c r="I22" i="1"/>
  <c r="M26" i="1"/>
  <c r="U25" i="1"/>
  <c r="Y27" i="1"/>
  <c r="M23" i="1"/>
  <c r="I27" i="1"/>
  <c r="K38" i="1"/>
  <c r="C28" i="1"/>
  <c r="G38" i="1"/>
  <c r="O37" i="1"/>
  <c r="I20" i="1"/>
  <c r="M24" i="1"/>
  <c r="U24" i="1"/>
  <c r="Y26" i="1"/>
  <c r="G35" i="1"/>
  <c r="U29" i="1"/>
  <c r="M25" i="1"/>
  <c r="E23" i="1"/>
  <c r="S45" i="1" l="1"/>
  <c r="AA49" i="1"/>
  <c r="W45" i="1"/>
  <c r="Q49" i="1"/>
  <c r="AY49" i="1"/>
  <c r="G45" i="1"/>
  <c r="U49" i="1"/>
  <c r="Q45" i="1"/>
  <c r="I49" i="1"/>
  <c r="U45" i="1"/>
  <c r="E45" i="1"/>
  <c r="O45" i="1"/>
  <c r="K45" i="1"/>
  <c r="I45" i="1"/>
  <c r="W49" i="1"/>
  <c r="M45" i="1"/>
  <c r="E49" i="1"/>
  <c r="S49" i="1"/>
  <c r="M49" i="1"/>
  <c r="K49" i="1"/>
  <c r="G49" i="1"/>
  <c r="O49" i="1"/>
  <c r="AE30" i="1"/>
  <c r="AC30" i="1"/>
  <c r="AA30" i="1"/>
  <c r="AY30" i="1"/>
  <c r="K30" i="1"/>
  <c r="S30" i="1"/>
  <c r="O30" i="1"/>
  <c r="W30" i="1"/>
  <c r="C30" i="1"/>
  <c r="I30" i="1"/>
  <c r="E30" i="1"/>
  <c r="G30" i="1"/>
  <c r="Q30" i="1"/>
  <c r="M30" i="1"/>
  <c r="Y30" i="1"/>
  <c r="U30" i="1"/>
</calcChain>
</file>

<file path=xl/sharedStrings.xml><?xml version="1.0" encoding="utf-8"?>
<sst xmlns="http://schemas.openxmlformats.org/spreadsheetml/2006/main" count="535" uniqueCount="79">
  <si>
    <t>N</t>
  </si>
  <si>
    <t>Male</t>
  </si>
  <si>
    <t>Female</t>
  </si>
  <si>
    <t>Total</t>
  </si>
  <si>
    <t>Fall 1997</t>
  </si>
  <si>
    <t>Number</t>
  </si>
  <si>
    <t>FTE</t>
  </si>
  <si>
    <t>Status</t>
  </si>
  <si>
    <t>Full-Time</t>
  </si>
  <si>
    <t>Part-Time</t>
  </si>
  <si>
    <t>Age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</si>
  <si>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</si>
  <si>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</si>
  <si>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</si>
  <si>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</si>
  <si>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</si>
  <si>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</si>
  <si>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</si>
  <si>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</si>
  <si>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</si>
  <si>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Age Unknown</t>
  </si>
  <si>
    <t>Average Age</t>
  </si>
  <si>
    <t>Race/Ethinicity</t>
  </si>
  <si>
    <t>Hispanic</t>
  </si>
  <si>
    <t>PROFILE OF UIS STUDENTS</t>
  </si>
  <si>
    <t>UNDERGRADUATE ENROLLMENT</t>
  </si>
  <si>
    <t>Fall 1999</t>
  </si>
  <si>
    <t>Fall 2000</t>
  </si>
  <si>
    <t>Fall 2001</t>
  </si>
  <si>
    <t>Fall 2002</t>
  </si>
  <si>
    <t>Gender</t>
  </si>
  <si>
    <t xml:space="preserve">% </t>
  </si>
  <si>
    <t>Fall 1998</t>
  </si>
  <si>
    <t>Fall 2003</t>
  </si>
  <si>
    <t>Fall 2004</t>
  </si>
  <si>
    <t>Non-Resident Alien</t>
  </si>
  <si>
    <t>Unknown</t>
  </si>
  <si>
    <t>All Students</t>
  </si>
  <si>
    <t xml:space="preserve">All Students </t>
  </si>
  <si>
    <t>mean</t>
  </si>
  <si>
    <t>std. dev.</t>
  </si>
  <si>
    <t>Fall 2005</t>
  </si>
  <si>
    <t>Fall 2006</t>
  </si>
  <si>
    <t>Fall 2007</t>
  </si>
  <si>
    <t>SOURCE: Census Day EDW File</t>
  </si>
  <si>
    <t>Fall 2008</t>
  </si>
  <si>
    <t>Fall 2009</t>
  </si>
  <si>
    <t>Two or More Races</t>
  </si>
  <si>
    <t>Fall 2010</t>
  </si>
  <si>
    <t>--</t>
  </si>
  <si>
    <t>Asian</t>
  </si>
  <si>
    <t>Am. Indian/Alaskan Native</t>
  </si>
  <si>
    <t>Fall 2011</t>
  </si>
  <si>
    <t>Fall 2012</t>
  </si>
  <si>
    <t>Asian/Pacific Islander</t>
  </si>
  <si>
    <t>Pacific Islander/Native Hawaiian</t>
  </si>
  <si>
    <t>White, Non-Hispanic</t>
  </si>
  <si>
    <t>Black, Non-Hispanic</t>
  </si>
  <si>
    <t>Fall 2013</t>
  </si>
  <si>
    <t>Fall 2014</t>
  </si>
  <si>
    <t>Fall 2015</t>
  </si>
  <si>
    <t>Online</t>
  </si>
  <si>
    <t>Onground</t>
  </si>
  <si>
    <t>Delivery Mode of Major</t>
  </si>
  <si>
    <t>Fall 2016</t>
  </si>
  <si>
    <t>Fall 2017</t>
  </si>
  <si>
    <t>Fall 2018</t>
  </si>
  <si>
    <t>Fall 2019</t>
  </si>
  <si>
    <t>Fall 2020</t>
  </si>
  <si>
    <t xml:space="preserve">Note: Data include all students in programs offered by the college, including degree, certificate, and non-degree options.  These totals may not correspond to data reported in other tables where the focus may be limited to degree programs only.          </t>
  </si>
  <si>
    <t>Fall 2021</t>
  </si>
  <si>
    <t>Fall 2014 - Fall 2021</t>
  </si>
  <si>
    <t xml:space="preserve"> </t>
  </si>
  <si>
    <t>First Generation</t>
  </si>
  <si>
    <t>Yes</t>
  </si>
  <si>
    <t xml:space="preserve">No </t>
  </si>
  <si>
    <t>Fall 2022</t>
  </si>
  <si>
    <t>Fall 2015 - 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</si>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</sst>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3" fillId="0" borderId="4" xfId="0" applyFont="1" applyBorder="1" applyAlignment="1">
      <alignment horizontal="right" indent="2"/>
    </xf>
    <xf numFmtId="0" fontId="0" fillId="0" borderId="5" xfId="0" applyBorder="1" applyAlignment="1">
      <alignment horizontal="right" indent="1"/>
    </xf>
    <xf numFmtId="0" fontId="5" fillId="0" borderId="6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0" borderId="8" xfId="0" applyFont="1" applyBorder="1" applyAlignment="1">
      <alignment horizontal="right" indent="1"/>
    </xf>
    <xf numFmtId="0" fontId="3" fillId="0" borderId="8" xfId="0" applyFont="1" applyBorder="1" applyAlignment="1">
      <alignment horizontal="right" indent="2"/>
    </xf>
    <xf numFmtId="3" fontId="0" fillId="0" borderId="11" xfId="0" applyNumberFormat="1" applyBorder="1" applyAlignment="1">
      <alignment horizontal="right" indent="1"/>
    </xf>
    <xf numFmtId="3" fontId="0" fillId="0" borderId="12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2" fontId="0" fillId="0" borderId="1" xfId="0" applyNumberFormat="1" applyBorder="1" applyAlignment="1">
      <alignment horizontal="center"/>
    </xf>
    <xf numFmtId="164" fontId="0" fillId="0" borderId="14" xfId="1" applyNumberFormat="1" applyFont="1" applyBorder="1" applyAlignment="1">
      <alignment horizontal="right" indent="1"/>
    </xf>
    <xf numFmtId="164" fontId="0" fillId="0" borderId="15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164" fontId="0" fillId="0" borderId="17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0" fontId="5" fillId="0" borderId="19" xfId="0" applyFont="1" applyBorder="1" applyAlignment="1">
      <alignment horizontal="left" indent="1"/>
    </xf>
    <xf numFmtId="164" fontId="0" fillId="0" borderId="21" xfId="1" applyNumberFormat="1" applyFont="1" applyBorder="1" applyAlignment="1">
      <alignment horizontal="right" indent="1"/>
    </xf>
    <xf numFmtId="164" fontId="0" fillId="0" borderId="22" xfId="1" applyNumberFormat="1" applyFont="1" applyBorder="1" applyAlignment="1">
      <alignment horizontal="right" indent="1"/>
    </xf>
    <xf numFmtId="164" fontId="0" fillId="0" borderId="14" xfId="1" applyNumberFormat="1" applyFon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3" xfId="1" applyNumberFormat="1" applyFont="1" applyBorder="1" applyAlignment="1">
      <alignment horizontal="right" indent="1"/>
    </xf>
    <xf numFmtId="164" fontId="0" fillId="0" borderId="26" xfId="1" applyNumberFormat="1" applyFont="1" applyBorder="1" applyAlignment="1">
      <alignment horizontal="right" indent="1"/>
    </xf>
    <xf numFmtId="164" fontId="0" fillId="0" borderId="24" xfId="1" applyNumberFormat="1" applyFont="1" applyBorder="1" applyAlignment="1">
      <alignment horizontal="right" indent="1"/>
    </xf>
    <xf numFmtId="164" fontId="0" fillId="0" borderId="27" xfId="1" applyNumberFormat="1" applyFont="1" applyBorder="1" applyAlignment="1">
      <alignment horizontal="center"/>
    </xf>
    <xf numFmtId="0" fontId="0" fillId="0" borderId="28" xfId="0" applyBorder="1" applyAlignment="1">
      <alignment horizontal="right" indent="1"/>
    </xf>
    <xf numFmtId="164" fontId="0" fillId="0" borderId="20" xfId="1" applyNumberFormat="1" applyFont="1" applyBorder="1" applyAlignment="1">
      <alignment horizontal="right" indent="1"/>
    </xf>
    <xf numFmtId="164" fontId="0" fillId="0" borderId="29" xfId="1" applyNumberFormat="1" applyFont="1" applyBorder="1" applyAlignment="1">
      <alignment horizontal="right" indent="1"/>
    </xf>
    <xf numFmtId="164" fontId="0" fillId="0" borderId="25" xfId="1" applyNumberFormat="1" applyFont="1" applyBorder="1" applyAlignment="1">
      <alignment horizontal="right" indent="1"/>
    </xf>
    <xf numFmtId="164" fontId="0" fillId="0" borderId="30" xfId="1" applyNumberFormat="1" applyFont="1" applyBorder="1" applyAlignment="1">
      <alignment horizontal="center"/>
    </xf>
    <xf numFmtId="3" fontId="0" fillId="0" borderId="9" xfId="0" applyNumberFormat="1" applyBorder="1" applyAlignment="1">
      <alignment horizontal="right" indent="1"/>
    </xf>
    <xf numFmtId="0" fontId="0" fillId="0" borderId="9" xfId="0" applyBorder="1" applyAlignment="1">
      <alignment horizontal="center"/>
    </xf>
    <xf numFmtId="3" fontId="0" fillId="0" borderId="31" xfId="0" applyNumberFormat="1" applyBorder="1" applyAlignment="1">
      <alignment horizontal="right" indent="1"/>
    </xf>
    <xf numFmtId="3" fontId="0" fillId="0" borderId="32" xfId="0" applyNumberFormat="1" applyBorder="1" applyAlignment="1">
      <alignment horizontal="right" indent="1"/>
    </xf>
    <xf numFmtId="3" fontId="0" fillId="0" borderId="28" xfId="0" applyNumberFormat="1" applyBorder="1" applyAlignment="1">
      <alignment horizontal="right" indent="1"/>
    </xf>
    <xf numFmtId="0" fontId="0" fillId="0" borderId="31" xfId="0" applyBorder="1" applyAlignment="1">
      <alignment horizontal="right" indent="1"/>
    </xf>
    <xf numFmtId="0" fontId="0" fillId="0" borderId="28" xfId="0" applyBorder="1" applyAlignment="1">
      <alignment horizontal="center"/>
    </xf>
    <xf numFmtId="3" fontId="0" fillId="0" borderId="10" xfId="0" applyNumberFormat="1" applyBorder="1" applyAlignment="1">
      <alignment horizontal="right" indent="1"/>
    </xf>
    <xf numFmtId="0" fontId="0" fillId="0" borderId="10" xfId="0" applyBorder="1" applyAlignment="1">
      <alignment horizontal="center"/>
    </xf>
    <xf numFmtId="3" fontId="0" fillId="0" borderId="33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0" fontId="0" fillId="0" borderId="33" xfId="0" applyBorder="1" applyAlignment="1">
      <alignment horizontal="right" indent="1"/>
    </xf>
    <xf numFmtId="0" fontId="0" fillId="0" borderId="33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3" fontId="0" fillId="0" borderId="34" xfId="0" applyNumberFormat="1" applyBorder="1" applyAlignment="1">
      <alignment horizontal="right" indent="1"/>
    </xf>
    <xf numFmtId="0" fontId="5" fillId="0" borderId="3" xfId="0" applyFont="1" applyBorder="1" applyAlignment="1">
      <alignment horizontal="left" indent="1"/>
    </xf>
    <xf numFmtId="3" fontId="0" fillId="0" borderId="36" xfId="0" applyNumberFormat="1" applyBorder="1" applyAlignment="1">
      <alignment horizontal="right" indent="1"/>
    </xf>
    <xf numFmtId="0" fontId="0" fillId="0" borderId="36" xfId="0" applyBorder="1" applyAlignment="1">
      <alignment horizontal="center"/>
    </xf>
    <xf numFmtId="3" fontId="0" fillId="0" borderId="44" xfId="0" applyNumberFormat="1" applyBorder="1" applyAlignment="1">
      <alignment horizontal="right" indent="1"/>
    </xf>
    <xf numFmtId="3" fontId="0" fillId="0" borderId="45" xfId="0" applyNumberFormat="1" applyBorder="1" applyAlignment="1">
      <alignment horizontal="right" indent="1"/>
    </xf>
    <xf numFmtId="3" fontId="0" fillId="0" borderId="46" xfId="0" applyNumberFormat="1" applyBorder="1" applyAlignment="1">
      <alignment horizontal="right" indent="1"/>
    </xf>
    <xf numFmtId="0" fontId="0" fillId="0" borderId="44" xfId="0" applyBorder="1" applyAlignment="1">
      <alignment horizontal="right" indent="1"/>
    </xf>
    <xf numFmtId="0" fontId="0" fillId="0" borderId="45" xfId="0" applyBorder="1" applyAlignment="1">
      <alignment horizontal="right" indent="1"/>
    </xf>
    <xf numFmtId="0" fontId="0" fillId="0" borderId="44" xfId="0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right" indent="1"/>
    </xf>
    <xf numFmtId="164" fontId="0" fillId="0" borderId="48" xfId="1" applyNumberFormat="1" applyFont="1" applyBorder="1" applyAlignment="1">
      <alignment horizontal="right" indent="1"/>
    </xf>
    <xf numFmtId="164" fontId="0" fillId="0" borderId="49" xfId="1" applyNumberFormat="1" applyFont="1" applyBorder="1" applyAlignment="1">
      <alignment horizontal="right" indent="1"/>
    </xf>
    <xf numFmtId="164" fontId="0" fillId="0" borderId="50" xfId="1" applyNumberFormat="1" applyFont="1" applyBorder="1" applyAlignment="1">
      <alignment horizontal="center"/>
    </xf>
    <xf numFmtId="165" fontId="0" fillId="0" borderId="51" xfId="1" applyNumberFormat="1" applyFont="1" applyBorder="1" applyAlignment="1">
      <alignment horizontal="center"/>
    </xf>
    <xf numFmtId="164" fontId="0" fillId="0" borderId="51" xfId="1" applyNumberFormat="1" applyFont="1" applyBorder="1" applyAlignment="1">
      <alignment horizontal="right" indent="1"/>
    </xf>
    <xf numFmtId="164" fontId="0" fillId="0" borderId="52" xfId="1" applyNumberFormat="1" applyFont="1" applyBorder="1" applyAlignment="1">
      <alignment horizontal="right" indent="1"/>
    </xf>
    <xf numFmtId="3" fontId="5" fillId="0" borderId="2" xfId="0" quotePrefix="1" applyNumberFormat="1" applyFont="1" applyBorder="1" applyAlignment="1">
      <alignment horizontal="right" indent="1"/>
    </xf>
    <xf numFmtId="164" fontId="5" fillId="0" borderId="16" xfId="1" quotePrefix="1" applyNumberFormat="1" applyFont="1" applyBorder="1" applyAlignment="1">
      <alignment horizontal="right" indent="1"/>
    </xf>
    <xf numFmtId="0" fontId="0" fillId="0" borderId="0" xfId="0" applyFont="1" applyFill="1" applyBorder="1" applyAlignment="1">
      <alignment horizontal="left"/>
    </xf>
    <xf numFmtId="3" fontId="5" fillId="0" borderId="2" xfId="0" quotePrefix="1" applyNumberFormat="1" applyFont="1" applyBorder="1" applyAlignment="1">
      <alignment horizontal="right" vertical="center" indent="1"/>
    </xf>
    <xf numFmtId="164" fontId="5" fillId="0" borderId="16" xfId="1" quotePrefix="1" applyNumberFormat="1" applyFon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164" fontId="0" fillId="0" borderId="21" xfId="1" applyNumberFormat="1" applyFont="1" applyBorder="1" applyAlignment="1">
      <alignment horizontal="right" vertical="center" indent="1"/>
    </xf>
    <xf numFmtId="164" fontId="0" fillId="0" borderId="53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vertical="center" indent="1"/>
    </xf>
    <xf numFmtId="0" fontId="3" fillId="2" borderId="9" xfId="0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right" indent="1"/>
    </xf>
    <xf numFmtId="0" fontId="3" fillId="2" borderId="1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164" fontId="5" fillId="2" borderId="52" xfId="1" applyNumberFormat="1" applyFont="1" applyFill="1" applyBorder="1" applyAlignment="1">
      <alignment horizontal="right" indent="1"/>
    </xf>
    <xf numFmtId="164" fontId="5" fillId="2" borderId="20" xfId="1" applyNumberFormat="1" applyFont="1" applyFill="1" applyBorder="1" applyAlignment="1">
      <alignment horizontal="right" indent="1"/>
    </xf>
    <xf numFmtId="165" fontId="0" fillId="0" borderId="46" xfId="1" applyNumberFormat="1" applyFont="1" applyBorder="1" applyAlignment="1">
      <alignment horizontal="center"/>
    </xf>
    <xf numFmtId="3" fontId="0" fillId="0" borderId="36" xfId="1" applyNumberFormat="1" applyFont="1" applyBorder="1" applyAlignment="1">
      <alignment horizontal="right" indent="1"/>
    </xf>
    <xf numFmtId="0" fontId="0" fillId="0" borderId="36" xfId="1" applyNumberFormat="1" applyFont="1" applyBorder="1" applyAlignment="1">
      <alignment horizontal="right" indent="1"/>
    </xf>
    <xf numFmtId="3" fontId="0" fillId="0" borderId="44" xfId="1" applyNumberFormat="1" applyFont="1" applyBorder="1" applyAlignment="1">
      <alignment horizontal="right" indent="1"/>
    </xf>
    <xf numFmtId="3" fontId="0" fillId="0" borderId="45" xfId="1" applyNumberFormat="1" applyFont="1" applyBorder="1" applyAlignment="1">
      <alignment horizontal="right" indent="1"/>
    </xf>
    <xf numFmtId="3" fontId="0" fillId="0" borderId="46" xfId="1" applyNumberFormat="1" applyFont="1" applyBorder="1" applyAlignment="1">
      <alignment horizontal="right" indent="1"/>
    </xf>
    <xf numFmtId="0" fontId="0" fillId="0" borderId="44" xfId="1" applyNumberFormat="1" applyFont="1" applyBorder="1" applyAlignment="1">
      <alignment horizontal="right" indent="1"/>
    </xf>
    <xf numFmtId="0" fontId="0" fillId="0" borderId="45" xfId="1" applyNumberFormat="1" applyFont="1" applyBorder="1" applyAlignment="1">
      <alignment horizontal="right" indent="1"/>
    </xf>
    <xf numFmtId="0" fontId="0" fillId="0" borderId="54" xfId="1" applyNumberFormat="1" applyFont="1" applyBorder="1" applyAlignment="1">
      <alignment horizontal="center"/>
    </xf>
    <xf numFmtId="3" fontId="0" fillId="0" borderId="45" xfId="1" applyNumberFormat="1" applyFont="1" applyBorder="1" applyAlignment="1">
      <alignment horizontal="right" vertical="center" indent="1"/>
    </xf>
    <xf numFmtId="3" fontId="0" fillId="0" borderId="47" xfId="1" applyNumberFormat="1" applyFont="1" applyBorder="1" applyAlignment="1">
      <alignment horizontal="right" indent="1"/>
    </xf>
    <xf numFmtId="3" fontId="0" fillId="0" borderId="32" xfId="1" applyNumberFormat="1" applyFont="1" applyBorder="1" applyAlignment="1">
      <alignment horizontal="right" indent="1"/>
    </xf>
    <xf numFmtId="0" fontId="1" fillId="0" borderId="3" xfId="0" applyFont="1" applyBorder="1" applyAlignment="1">
      <alignment horizontal="left" indent="1"/>
    </xf>
    <xf numFmtId="164" fontId="5" fillId="0" borderId="21" xfId="1" quotePrefix="1" applyNumberFormat="1" applyFont="1" applyBorder="1" applyAlignment="1">
      <alignment horizontal="right" vertical="center" indent="1"/>
    </xf>
    <xf numFmtId="164" fontId="5" fillId="2" borderId="55" xfId="1" applyNumberFormat="1" applyFont="1" applyFill="1" applyBorder="1" applyAlignment="1">
      <alignment horizontal="right" indent="1"/>
    </xf>
    <xf numFmtId="164" fontId="0" fillId="0" borderId="55" xfId="1" applyNumberFormat="1" applyFont="1" applyBorder="1" applyAlignment="1">
      <alignment horizontal="right" indent="1"/>
    </xf>
    <xf numFmtId="164" fontId="0" fillId="0" borderId="56" xfId="1" applyNumberFormat="1" applyFont="1" applyBorder="1" applyAlignment="1">
      <alignment horizontal="right" indent="1"/>
    </xf>
    <xf numFmtId="164" fontId="0" fillId="0" borderId="57" xfId="1" applyNumberFormat="1" applyFont="1" applyBorder="1" applyAlignment="1">
      <alignment horizontal="right" indent="1"/>
    </xf>
    <xf numFmtId="164" fontId="0" fillId="0" borderId="58" xfId="1" applyNumberFormat="1" applyFont="1" applyBorder="1" applyAlignment="1">
      <alignment horizontal="center"/>
    </xf>
    <xf numFmtId="165" fontId="0" fillId="0" borderId="53" xfId="1" applyNumberFormat="1" applyFont="1" applyBorder="1" applyAlignment="1">
      <alignment horizontal="center"/>
    </xf>
    <xf numFmtId="3" fontId="5" fillId="0" borderId="31" xfId="0" quotePrefix="1" applyNumberFormat="1" applyFont="1" applyBorder="1" applyAlignment="1">
      <alignment horizontal="right" vertical="center" indent="1"/>
    </xf>
    <xf numFmtId="3" fontId="0" fillId="0" borderId="31" xfId="0" applyNumberFormat="1" applyBorder="1" applyAlignment="1">
      <alignment horizontal="right" vertical="center" indent="1"/>
    </xf>
    <xf numFmtId="0" fontId="0" fillId="0" borderId="12" xfId="0" applyBorder="1" applyAlignment="1">
      <alignment horizontal="right" indent="1"/>
    </xf>
    <xf numFmtId="0" fontId="0" fillId="0" borderId="59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60" xfId="0" applyBorder="1" applyAlignment="1">
      <alignment horizontal="right" indent="1"/>
    </xf>
    <xf numFmtId="0" fontId="3" fillId="0" borderId="19" xfId="0" applyFont="1" applyBorder="1" applyAlignment="1">
      <alignment horizontal="right" indent="2"/>
    </xf>
    <xf numFmtId="164" fontId="0" fillId="0" borderId="27" xfId="1" applyNumberFormat="1" applyFont="1" applyBorder="1" applyAlignment="1">
      <alignment horizontal="right" indent="1"/>
    </xf>
    <xf numFmtId="164" fontId="1" fillId="0" borderId="16" xfId="1" quotePrefix="1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indent="1"/>
    </xf>
    <xf numFmtId="3" fontId="0" fillId="0" borderId="0" xfId="0" applyNumberFormat="1" applyBorder="1" applyAlignment="1">
      <alignment horizontal="right" indent="1"/>
    </xf>
    <xf numFmtId="3" fontId="0" fillId="0" borderId="0" xfId="1" applyNumberFormat="1" applyFont="1" applyBorder="1" applyAlignment="1">
      <alignment horizontal="right" indent="1"/>
    </xf>
    <xf numFmtId="3" fontId="0" fillId="0" borderId="60" xfId="0" applyNumberFormat="1" applyBorder="1" applyAlignment="1">
      <alignment horizontal="right" indent="1"/>
    </xf>
    <xf numFmtId="164" fontId="0" fillId="0" borderId="30" xfId="1" applyNumberFormat="1" applyFont="1" applyBorder="1" applyAlignment="1">
      <alignment horizontal="right" indent="1"/>
    </xf>
    <xf numFmtId="0" fontId="3" fillId="2" borderId="36" xfId="0" applyFont="1" applyFill="1" applyBorder="1" applyAlignment="1"/>
    <xf numFmtId="3" fontId="5" fillId="0" borderId="45" xfId="1" quotePrefix="1" applyNumberFormat="1" applyFont="1" applyBorder="1" applyAlignment="1">
      <alignment horizontal="right" vertical="center" indent="1"/>
    </xf>
    <xf numFmtId="0" fontId="5" fillId="2" borderId="63" xfId="1" applyNumberFormat="1" applyFont="1" applyFill="1" applyBorder="1" applyAlignment="1">
      <alignment horizontal="right" indent="1"/>
    </xf>
    <xf numFmtId="164" fontId="5" fillId="2" borderId="64" xfId="1" applyNumberFormat="1" applyFont="1" applyFill="1" applyBorder="1" applyAlignment="1">
      <alignment horizontal="right" indent="1"/>
    </xf>
    <xf numFmtId="164" fontId="0" fillId="0" borderId="64" xfId="1" applyNumberFormat="1" applyFont="1" applyBorder="1" applyAlignment="1">
      <alignment horizontal="right" indent="1"/>
    </xf>
    <xf numFmtId="164" fontId="0" fillId="0" borderId="65" xfId="1" applyNumberFormat="1" applyFont="1" applyBorder="1" applyAlignment="1">
      <alignment horizontal="right" indent="1"/>
    </xf>
    <xf numFmtId="164" fontId="0" fillId="0" borderId="66" xfId="1" applyNumberFormat="1" applyFont="1" applyBorder="1" applyAlignment="1">
      <alignment horizontal="right" indent="1"/>
    </xf>
    <xf numFmtId="164" fontId="0" fillId="0" borderId="67" xfId="1" applyNumberFormat="1" applyFont="1" applyBorder="1" applyAlignment="1">
      <alignment horizontal="right" indent="1"/>
    </xf>
    <xf numFmtId="164" fontId="0" fillId="0" borderId="68" xfId="1" applyNumberFormat="1" applyFont="1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164" fontId="5" fillId="0" borderId="66" xfId="1" quotePrefix="1" applyNumberFormat="1" applyFont="1" applyBorder="1" applyAlignment="1">
      <alignment horizontal="right" vertical="center" indent="1"/>
    </xf>
    <xf numFmtId="164" fontId="0" fillId="0" borderId="66" xfId="1" applyNumberFormat="1" applyFont="1" applyBorder="1" applyAlignment="1">
      <alignment horizontal="right" vertical="center" indent="1"/>
    </xf>
    <xf numFmtId="164" fontId="0" fillId="0" borderId="68" xfId="1" applyNumberFormat="1" applyFont="1" applyBorder="1" applyAlignment="1">
      <alignment horizontal="right" indent="1"/>
    </xf>
    <xf numFmtId="164" fontId="0" fillId="0" borderId="69" xfId="1" applyNumberFormat="1" applyFont="1" applyBorder="1" applyAlignment="1">
      <alignment horizontal="right" indent="1"/>
    </xf>
    <xf numFmtId="0" fontId="3" fillId="2" borderId="35" xfId="0" applyFont="1" applyFill="1" applyBorder="1" applyAlignment="1"/>
    <xf numFmtId="0" fontId="5" fillId="2" borderId="36" xfId="1" applyNumberFormat="1" applyFont="1" applyFill="1" applyBorder="1" applyAlignment="1">
      <alignment horizontal="right" indent="1"/>
    </xf>
    <xf numFmtId="164" fontId="0" fillId="0" borderId="71" xfId="1" applyNumberFormat="1" applyFont="1" applyBorder="1" applyAlignment="1">
      <alignment horizontal="right" indent="1"/>
    </xf>
    <xf numFmtId="3" fontId="0" fillId="0" borderId="70" xfId="1" applyNumberFormat="1" applyFont="1" applyBorder="1" applyAlignment="1">
      <alignment horizontal="right" indent="1"/>
    </xf>
    <xf numFmtId="0" fontId="3" fillId="2" borderId="37" xfId="0" applyFont="1" applyFill="1" applyBorder="1" applyAlignment="1"/>
    <xf numFmtId="164" fontId="0" fillId="0" borderId="72" xfId="1" applyNumberFormat="1" applyFont="1" applyBorder="1" applyAlignment="1">
      <alignment horizontal="right" indent="1"/>
    </xf>
    <xf numFmtId="0" fontId="1" fillId="0" borderId="0" xfId="0" applyFont="1"/>
    <xf numFmtId="2" fontId="0" fillId="0" borderId="1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1" xfId="0" applyNumberFormat="1" applyFill="1" applyBorder="1" applyAlignment="1">
      <alignment horizontal="right" indent="1"/>
    </xf>
    <xf numFmtId="164" fontId="0" fillId="0" borderId="27" xfId="1" applyNumberFormat="1" applyFont="1" applyFill="1" applyBorder="1" applyAlignment="1">
      <alignment horizontal="right" indent="1"/>
    </xf>
    <xf numFmtId="3" fontId="0" fillId="0" borderId="0" xfId="0" applyNumberFormat="1" applyFill="1" applyBorder="1" applyAlignment="1">
      <alignment horizontal="right" indent="1"/>
    </xf>
    <xf numFmtId="3" fontId="0" fillId="0" borderId="0" xfId="1" applyNumberFormat="1" applyFont="1" applyFill="1" applyBorder="1" applyAlignment="1">
      <alignment horizontal="right" indent="1"/>
    </xf>
    <xf numFmtId="3" fontId="0" fillId="0" borderId="60" xfId="0" applyNumberFormat="1" applyFill="1" applyBorder="1" applyAlignment="1">
      <alignment horizontal="right" indent="1"/>
    </xf>
    <xf numFmtId="3" fontId="0" fillId="0" borderId="31" xfId="0" applyNumberFormat="1" applyFill="1" applyBorder="1" applyAlignment="1">
      <alignment horizontal="right" indent="1"/>
    </xf>
    <xf numFmtId="164" fontId="0" fillId="0" borderId="16" xfId="1" applyNumberFormat="1" applyFont="1" applyFill="1" applyBorder="1" applyAlignment="1">
      <alignment horizontal="right" indent="1"/>
    </xf>
    <xf numFmtId="3" fontId="0" fillId="0" borderId="45" xfId="0" applyNumberFormat="1" applyFill="1" applyBorder="1" applyAlignment="1">
      <alignment horizontal="right" indent="1"/>
    </xf>
    <xf numFmtId="3" fontId="0" fillId="0" borderId="2" xfId="0" applyNumberFormat="1" applyFill="1" applyBorder="1" applyAlignment="1">
      <alignment horizontal="right" indent="1"/>
    </xf>
    <xf numFmtId="3" fontId="0" fillId="0" borderId="45" xfId="1" applyNumberFormat="1" applyFont="1" applyFill="1" applyBorder="1" applyAlignment="1">
      <alignment horizontal="right" indent="1"/>
    </xf>
    <xf numFmtId="3" fontId="0" fillId="0" borderId="23" xfId="0" applyNumberFormat="1" applyFill="1" applyBorder="1" applyAlignment="1">
      <alignment horizontal="right" indent="1"/>
    </xf>
    <xf numFmtId="164" fontId="0" fillId="0" borderId="24" xfId="1" applyNumberFormat="1" applyFont="1" applyFill="1" applyBorder="1" applyAlignment="1">
      <alignment horizontal="right" indent="1"/>
    </xf>
    <xf numFmtId="3" fontId="0" fillId="0" borderId="46" xfId="0" applyNumberFormat="1" applyFill="1" applyBorder="1" applyAlignment="1">
      <alignment horizontal="right" indent="1"/>
    </xf>
    <xf numFmtId="3" fontId="0" fillId="0" borderId="32" xfId="1" applyNumberFormat="1" applyFont="1" applyFill="1" applyBorder="1" applyAlignment="1">
      <alignment horizontal="right" indent="1"/>
    </xf>
    <xf numFmtId="3" fontId="0" fillId="0" borderId="32" xfId="0" applyNumberFormat="1" applyFill="1" applyBorder="1" applyAlignment="1">
      <alignment horizontal="right" indent="1"/>
    </xf>
    <xf numFmtId="3" fontId="0" fillId="0" borderId="46" xfId="1" applyNumberFormat="1" applyFont="1" applyFill="1" applyBorder="1" applyAlignment="1">
      <alignment horizontal="right" inden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center"/>
    </xf>
    <xf numFmtId="0" fontId="3" fillId="2" borderId="64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2"/>
  <sheetViews>
    <sheetView workbookViewId="0">
      <selection sqref="A1:AY1"/>
    </sheetView>
  </sheetViews>
  <sheetFormatPr defaultRowHeight="12.75" x14ac:dyDescent="0.2"/>
  <cols>
    <col min="1" max="1" width="30" customWidth="1"/>
    <col min="2" max="2" width="9.7109375" style="4" hidden="1" customWidth="1"/>
    <col min="3" max="3" width="9.7109375" style="27" hidden="1" customWidth="1"/>
    <col min="4" max="4" width="9.7109375" style="1" hidden="1" customWidth="1"/>
    <col min="5" max="5" width="9.7109375" style="27" hidden="1" customWidth="1"/>
    <col min="6" max="6" width="9.7109375" style="1" hidden="1" customWidth="1"/>
    <col min="7" max="7" width="9.7109375" style="27" hidden="1" customWidth="1"/>
    <col min="8" max="8" width="9.7109375" style="1" hidden="1" customWidth="1"/>
    <col min="9" max="9" width="9.7109375" style="27" hidden="1" customWidth="1"/>
    <col min="10" max="10" width="9.7109375" style="1" hidden="1" customWidth="1"/>
    <col min="11" max="11" width="9.7109375" style="27" hidden="1" customWidth="1"/>
    <col min="12" max="12" width="9.7109375" style="1" hidden="1" customWidth="1"/>
    <col min="13" max="13" width="9.7109375" style="27" hidden="1" customWidth="1"/>
    <col min="14" max="14" width="9.7109375" style="1" hidden="1" customWidth="1"/>
    <col min="15" max="15" width="9.7109375" style="27" hidden="1" customWidth="1"/>
    <col min="16" max="16" width="9.7109375" style="1" hidden="1" customWidth="1"/>
    <col min="17" max="17" width="9.7109375" style="27" hidden="1" customWidth="1"/>
    <col min="18" max="18" width="10.7109375" hidden="1" customWidth="1"/>
    <col min="19" max="19" width="9.85546875" style="3" hidden="1" customWidth="1"/>
    <col min="20" max="35" width="10.7109375" hidden="1" customWidth="1"/>
    <col min="36" max="51" width="10.7109375" customWidth="1"/>
  </cols>
  <sheetData>
    <row r="1" spans="1:51" ht="15.75" x14ac:dyDescent="0.25">
      <c r="A1" s="167" t="s">
        <v>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8"/>
      <c r="S1" s="168"/>
      <c r="T1" s="168"/>
      <c r="U1" s="168"/>
      <c r="V1" s="168"/>
      <c r="W1" s="168"/>
      <c r="X1" s="168"/>
      <c r="Y1" s="168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</row>
    <row r="2" spans="1:51" ht="15.75" x14ac:dyDescent="0.25">
      <c r="A2" s="167" t="s">
        <v>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68"/>
      <c r="T2" s="168"/>
      <c r="U2" s="168"/>
      <c r="V2" s="168"/>
      <c r="W2" s="168"/>
      <c r="X2" s="168"/>
      <c r="Y2" s="168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</row>
    <row r="3" spans="1:51" ht="15.75" x14ac:dyDescent="0.25">
      <c r="A3" s="167" t="s">
        <v>71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68"/>
      <c r="U3" s="168"/>
      <c r="V3" s="168"/>
      <c r="W3" s="168"/>
      <c r="X3" s="168"/>
      <c r="Y3" s="168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</row>
    <row r="4" spans="1:51" ht="16.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5" customHeight="1" thickTop="1" x14ac:dyDescent="0.2">
      <c r="A5" s="174"/>
      <c r="B5" s="170" t="s">
        <v>4</v>
      </c>
      <c r="C5" s="173"/>
      <c r="D5" s="170" t="s">
        <v>32</v>
      </c>
      <c r="E5" s="173"/>
      <c r="F5" s="170" t="s">
        <v>26</v>
      </c>
      <c r="G5" s="173"/>
      <c r="H5" s="170" t="s">
        <v>27</v>
      </c>
      <c r="I5" s="173"/>
      <c r="J5" s="170" t="s">
        <v>28</v>
      </c>
      <c r="K5" s="173"/>
      <c r="L5" s="170" t="s">
        <v>29</v>
      </c>
      <c r="M5" s="173"/>
      <c r="N5" s="170" t="s">
        <v>33</v>
      </c>
      <c r="O5" s="173"/>
      <c r="P5" s="172" t="s">
        <v>34</v>
      </c>
      <c r="Q5" s="173"/>
      <c r="R5" s="170" t="s">
        <v>41</v>
      </c>
      <c r="S5" s="173"/>
      <c r="T5" s="172" t="s">
        <v>42</v>
      </c>
      <c r="U5" s="173"/>
      <c r="V5" s="170" t="s">
        <v>43</v>
      </c>
      <c r="W5" s="173"/>
      <c r="X5" s="170" t="s">
        <v>45</v>
      </c>
      <c r="Y5" s="181"/>
      <c r="Z5" s="172" t="s">
        <v>46</v>
      </c>
      <c r="AA5" s="173"/>
      <c r="AB5" s="170" t="s">
        <v>48</v>
      </c>
      <c r="AC5" s="173"/>
      <c r="AD5" s="170" t="s">
        <v>52</v>
      </c>
      <c r="AE5" s="173"/>
      <c r="AF5" s="170" t="s">
        <v>53</v>
      </c>
      <c r="AG5" s="181"/>
      <c r="AH5" s="172" t="s">
        <v>58</v>
      </c>
      <c r="AI5" s="173"/>
      <c r="AJ5" s="170" t="s">
        <v>59</v>
      </c>
      <c r="AK5" s="173"/>
      <c r="AL5" s="176" t="s">
        <v>60</v>
      </c>
      <c r="AM5" s="177"/>
      <c r="AN5" s="170" t="s">
        <v>64</v>
      </c>
      <c r="AO5" s="173"/>
      <c r="AP5" s="176" t="s">
        <v>65</v>
      </c>
      <c r="AQ5" s="177"/>
      <c r="AR5" s="170" t="s">
        <v>66</v>
      </c>
      <c r="AS5" s="173"/>
      <c r="AT5" s="176" t="s">
        <v>67</v>
      </c>
      <c r="AU5" s="177"/>
      <c r="AV5" s="170" t="s">
        <v>68</v>
      </c>
      <c r="AW5" s="173"/>
      <c r="AX5" s="170" t="s">
        <v>70</v>
      </c>
      <c r="AY5" s="171"/>
    </row>
    <row r="6" spans="1:51" ht="15" customHeight="1" x14ac:dyDescent="0.2">
      <c r="A6" s="175"/>
      <c r="B6" s="86" t="s">
        <v>0</v>
      </c>
      <c r="C6" s="87" t="s">
        <v>31</v>
      </c>
      <c r="D6" s="88" t="s">
        <v>0</v>
      </c>
      <c r="E6" s="87" t="s">
        <v>31</v>
      </c>
      <c r="F6" s="88" t="s">
        <v>0</v>
      </c>
      <c r="G6" s="87" t="s">
        <v>31</v>
      </c>
      <c r="H6" s="88" t="s">
        <v>0</v>
      </c>
      <c r="I6" s="87" t="s">
        <v>31</v>
      </c>
      <c r="J6" s="88" t="s">
        <v>0</v>
      </c>
      <c r="K6" s="87" t="s">
        <v>31</v>
      </c>
      <c r="L6" s="88" t="s">
        <v>0</v>
      </c>
      <c r="M6" s="87" t="s">
        <v>31</v>
      </c>
      <c r="N6" s="88" t="s">
        <v>0</v>
      </c>
      <c r="O6" s="87" t="s">
        <v>31</v>
      </c>
      <c r="P6" s="86" t="s">
        <v>0</v>
      </c>
      <c r="Q6" s="87" t="s">
        <v>31</v>
      </c>
      <c r="R6" s="88" t="s">
        <v>0</v>
      </c>
      <c r="S6" s="87" t="s">
        <v>31</v>
      </c>
      <c r="T6" s="86" t="s">
        <v>0</v>
      </c>
      <c r="U6" s="87" t="s">
        <v>31</v>
      </c>
      <c r="V6" s="88" t="s">
        <v>0</v>
      </c>
      <c r="W6" s="87" t="s">
        <v>31</v>
      </c>
      <c r="X6" s="88" t="s">
        <v>0</v>
      </c>
      <c r="Y6" s="87" t="s">
        <v>31</v>
      </c>
      <c r="Z6" s="89" t="s">
        <v>0</v>
      </c>
      <c r="AA6" s="90" t="s">
        <v>31</v>
      </c>
      <c r="AB6" s="88" t="s">
        <v>0</v>
      </c>
      <c r="AC6" s="87" t="s">
        <v>31</v>
      </c>
      <c r="AD6" s="88" t="s">
        <v>0</v>
      </c>
      <c r="AE6" s="87" t="s">
        <v>31</v>
      </c>
      <c r="AF6" s="86" t="s">
        <v>0</v>
      </c>
      <c r="AG6" s="106" t="s">
        <v>31</v>
      </c>
      <c r="AH6" s="86" t="s">
        <v>0</v>
      </c>
      <c r="AI6" s="87" t="s">
        <v>31</v>
      </c>
      <c r="AJ6" s="88" t="s">
        <v>0</v>
      </c>
      <c r="AK6" s="87" t="s">
        <v>31</v>
      </c>
      <c r="AL6" s="128" t="s">
        <v>0</v>
      </c>
      <c r="AM6" s="129" t="s">
        <v>31</v>
      </c>
      <c r="AN6" s="88" t="s">
        <v>0</v>
      </c>
      <c r="AO6" s="87" t="s">
        <v>31</v>
      </c>
      <c r="AP6" s="141" t="s">
        <v>0</v>
      </c>
      <c r="AQ6" s="87" t="s">
        <v>31</v>
      </c>
      <c r="AR6" s="88" t="s">
        <v>0</v>
      </c>
      <c r="AS6" s="87" t="s">
        <v>31</v>
      </c>
      <c r="AT6" s="141" t="s">
        <v>0</v>
      </c>
      <c r="AU6" s="129" t="s">
        <v>31</v>
      </c>
      <c r="AV6" s="88" t="s">
        <v>0</v>
      </c>
      <c r="AW6" s="87" t="s">
        <v>31</v>
      </c>
      <c r="AX6" s="88" t="s">
        <v>0</v>
      </c>
      <c r="AY6" s="91" t="s">
        <v>31</v>
      </c>
    </row>
    <row r="7" spans="1:51" ht="15" customHeight="1" x14ac:dyDescent="0.2">
      <c r="A7" s="140" t="s">
        <v>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44"/>
    </row>
    <row r="8" spans="1:51" ht="15" customHeight="1" x14ac:dyDescent="0.2">
      <c r="A8" s="12" t="s">
        <v>37</v>
      </c>
      <c r="B8" s="18">
        <v>2411</v>
      </c>
      <c r="C8" s="22">
        <v>1</v>
      </c>
      <c r="D8" s="18">
        <v>2373</v>
      </c>
      <c r="E8" s="22">
        <v>1</v>
      </c>
      <c r="F8" s="18">
        <v>2183</v>
      </c>
      <c r="G8" s="22">
        <v>1</v>
      </c>
      <c r="H8" s="18">
        <v>2118</v>
      </c>
      <c r="I8" s="22">
        <v>1</v>
      </c>
      <c r="J8" s="18">
        <v>2300</v>
      </c>
      <c r="K8" s="22">
        <v>1</v>
      </c>
      <c r="L8" s="18">
        <v>2445</v>
      </c>
      <c r="M8" s="22">
        <v>1</v>
      </c>
      <c r="N8" s="18">
        <v>2569</v>
      </c>
      <c r="O8" s="22">
        <v>1</v>
      </c>
      <c r="P8" s="18">
        <v>2507</v>
      </c>
      <c r="Q8" s="36">
        <v>1</v>
      </c>
      <c r="R8" s="45">
        <v>2634</v>
      </c>
      <c r="S8" s="36">
        <v>1</v>
      </c>
      <c r="T8" s="45">
        <v>2758</v>
      </c>
      <c r="U8" s="36">
        <v>1</v>
      </c>
      <c r="V8" s="52">
        <v>2863</v>
      </c>
      <c r="W8" s="36">
        <v>1</v>
      </c>
      <c r="X8" s="52">
        <v>2889</v>
      </c>
      <c r="Y8" s="36">
        <v>1</v>
      </c>
      <c r="Z8" s="61">
        <v>3027</v>
      </c>
      <c r="AA8" s="76">
        <v>1</v>
      </c>
      <c r="AB8" s="52">
        <v>3197</v>
      </c>
      <c r="AC8" s="36">
        <v>1</v>
      </c>
      <c r="AD8" s="93">
        <v>3112</v>
      </c>
      <c r="AE8" s="36">
        <v>1</v>
      </c>
      <c r="AF8" s="52">
        <v>3054</v>
      </c>
      <c r="AG8" s="107">
        <v>1</v>
      </c>
      <c r="AH8" s="45">
        <v>3039</v>
      </c>
      <c r="AI8" s="36">
        <v>1</v>
      </c>
      <c r="AJ8" s="52">
        <v>3038</v>
      </c>
      <c r="AK8" s="36">
        <v>1</v>
      </c>
      <c r="AL8" s="93">
        <v>2937</v>
      </c>
      <c r="AM8" s="130">
        <v>1</v>
      </c>
      <c r="AN8" s="52">
        <v>2959</v>
      </c>
      <c r="AO8" s="36">
        <v>1</v>
      </c>
      <c r="AP8" s="93">
        <v>2932</v>
      </c>
      <c r="AQ8" s="36">
        <v>1</v>
      </c>
      <c r="AR8" s="52">
        <v>2814</v>
      </c>
      <c r="AS8" s="36">
        <v>1</v>
      </c>
      <c r="AT8" s="93">
        <v>2674</v>
      </c>
      <c r="AU8" s="130">
        <v>1</v>
      </c>
      <c r="AV8" s="52">
        <v>2654</v>
      </c>
      <c r="AW8" s="36">
        <v>1</v>
      </c>
      <c r="AX8" s="52">
        <v>2503</v>
      </c>
      <c r="AY8" s="41">
        <v>1</v>
      </c>
    </row>
    <row r="9" spans="1:51" ht="15" customHeight="1" x14ac:dyDescent="0.2">
      <c r="A9" s="178" t="s">
        <v>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80"/>
    </row>
    <row r="10" spans="1:51" ht="15" customHeight="1" x14ac:dyDescent="0.2">
      <c r="A10" s="12" t="s">
        <v>38</v>
      </c>
      <c r="B10" s="6">
        <v>1547.62</v>
      </c>
      <c r="C10" s="22">
        <v>1</v>
      </c>
      <c r="D10" s="6">
        <v>1551.39</v>
      </c>
      <c r="E10" s="22">
        <v>1</v>
      </c>
      <c r="F10" s="6">
        <v>1445.28</v>
      </c>
      <c r="G10" s="22">
        <v>1</v>
      </c>
      <c r="H10" s="6">
        <v>1395.46</v>
      </c>
      <c r="I10" s="22">
        <v>1</v>
      </c>
      <c r="J10" s="21">
        <v>1565</v>
      </c>
      <c r="K10" s="22">
        <v>1</v>
      </c>
      <c r="L10" s="6">
        <v>1733.93</v>
      </c>
      <c r="M10" s="22">
        <v>1</v>
      </c>
      <c r="N10" s="6">
        <v>1855.67</v>
      </c>
      <c r="O10" s="22">
        <v>1</v>
      </c>
      <c r="P10" s="6">
        <v>1819.55</v>
      </c>
      <c r="Q10" s="36">
        <v>1</v>
      </c>
      <c r="R10" s="46">
        <v>1934.6</v>
      </c>
      <c r="S10" s="36">
        <v>1</v>
      </c>
      <c r="T10" s="46">
        <v>2032.73</v>
      </c>
      <c r="U10" s="36">
        <v>1</v>
      </c>
      <c r="V10" s="53">
        <v>2106.73</v>
      </c>
      <c r="W10" s="36">
        <v>1</v>
      </c>
      <c r="X10" s="53">
        <v>2191.4</v>
      </c>
      <c r="Y10" s="36">
        <v>1</v>
      </c>
      <c r="Z10" s="62">
        <v>2349.73</v>
      </c>
      <c r="AA10" s="76">
        <v>1</v>
      </c>
      <c r="AB10" s="53">
        <v>2491.27</v>
      </c>
      <c r="AC10" s="36">
        <v>1</v>
      </c>
      <c r="AD10" s="94">
        <v>2431.67</v>
      </c>
      <c r="AE10" s="36">
        <v>1</v>
      </c>
      <c r="AF10" s="53">
        <v>2334.1</v>
      </c>
      <c r="AG10" s="107">
        <v>1</v>
      </c>
      <c r="AH10" s="46">
        <v>2330.5</v>
      </c>
      <c r="AI10" s="36">
        <v>1</v>
      </c>
      <c r="AJ10" s="53">
        <v>2311.9</v>
      </c>
      <c r="AK10" s="36">
        <v>1</v>
      </c>
      <c r="AL10" s="94">
        <v>2264.8000000000002</v>
      </c>
      <c r="AM10" s="130">
        <v>1</v>
      </c>
      <c r="AN10" s="53">
        <v>2286.9</v>
      </c>
      <c r="AO10" s="36">
        <v>1</v>
      </c>
      <c r="AP10" s="94">
        <v>2282.1999999999998</v>
      </c>
      <c r="AQ10" s="36">
        <v>1</v>
      </c>
      <c r="AR10" s="53">
        <v>2162.4</v>
      </c>
      <c r="AS10" s="36">
        <v>1</v>
      </c>
      <c r="AT10" s="94">
        <v>2151.13</v>
      </c>
      <c r="AU10" s="130">
        <v>1</v>
      </c>
      <c r="AV10" s="53">
        <v>2147.9299999999998</v>
      </c>
      <c r="AW10" s="36">
        <v>1</v>
      </c>
      <c r="AX10" s="147">
        <v>2021.6</v>
      </c>
      <c r="AY10" s="41">
        <v>1</v>
      </c>
    </row>
    <row r="11" spans="1:51" ht="15" customHeight="1" x14ac:dyDescent="0.2">
      <c r="A11" s="140" t="s">
        <v>30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44"/>
    </row>
    <row r="12" spans="1:51" ht="15" customHeight="1" x14ac:dyDescent="0.2">
      <c r="A12" s="13" t="s">
        <v>1</v>
      </c>
      <c r="B12" s="11">
        <v>871</v>
      </c>
      <c r="C12" s="23">
        <f>B12/B14</f>
        <v>0.36126088759850683</v>
      </c>
      <c r="D12" s="11">
        <v>860</v>
      </c>
      <c r="E12" s="23">
        <f>D12/D14</f>
        <v>0.36241045090602614</v>
      </c>
      <c r="F12" s="11">
        <v>831</v>
      </c>
      <c r="G12" s="23">
        <f>F12/F14</f>
        <v>0.38066880439761797</v>
      </c>
      <c r="H12" s="11">
        <v>765</v>
      </c>
      <c r="I12" s="23">
        <f>H12/H14</f>
        <v>0.36118980169971671</v>
      </c>
      <c r="J12" s="11">
        <v>834</v>
      </c>
      <c r="K12" s="23">
        <f>J12/J14</f>
        <v>0.36260869565217391</v>
      </c>
      <c r="L12" s="11">
        <v>933</v>
      </c>
      <c r="M12" s="23">
        <f>L12/L14</f>
        <v>0.38159509202453989</v>
      </c>
      <c r="N12" s="11">
        <v>995</v>
      </c>
      <c r="O12" s="23">
        <f>N12/N14</f>
        <v>0.38731023744647725</v>
      </c>
      <c r="P12" s="11">
        <v>996</v>
      </c>
      <c r="Q12" s="37">
        <f>P12/P14</f>
        <v>0.39728759473474273</v>
      </c>
      <c r="R12" s="49">
        <v>1052</v>
      </c>
      <c r="S12" s="37">
        <f>R12/R14</f>
        <v>0.39939255884586183</v>
      </c>
      <c r="T12" s="49">
        <v>1138</v>
      </c>
      <c r="U12" s="37">
        <f>T12/T14</f>
        <v>0.41261783901377808</v>
      </c>
      <c r="V12" s="54">
        <v>1255</v>
      </c>
      <c r="W12" s="37">
        <f>V12/V14</f>
        <v>0.43835137967167309</v>
      </c>
      <c r="X12" s="54">
        <v>1285</v>
      </c>
      <c r="Y12" s="37">
        <f>X12/X14</f>
        <v>0.44479058497750085</v>
      </c>
      <c r="Z12" s="63">
        <v>1367</v>
      </c>
      <c r="AA12" s="71">
        <f>Z12/Z14</f>
        <v>0.45160224644862901</v>
      </c>
      <c r="AB12" s="54">
        <v>1496</v>
      </c>
      <c r="AC12" s="37">
        <f>AB12/AB14</f>
        <v>0.46793869252424147</v>
      </c>
      <c r="AD12" s="95">
        <v>1477</v>
      </c>
      <c r="AE12" s="37">
        <f>AD12/AD14</f>
        <v>0.47461439588688947</v>
      </c>
      <c r="AF12" s="54">
        <v>1494</v>
      </c>
      <c r="AG12" s="108">
        <f>AF12/AF14</f>
        <v>0.48919449901768175</v>
      </c>
      <c r="AH12" s="49">
        <v>1488</v>
      </c>
      <c r="AI12" s="37">
        <f>AH12/AH14</f>
        <v>0.48963474827245806</v>
      </c>
      <c r="AJ12" s="54">
        <v>1486</v>
      </c>
      <c r="AK12" s="37">
        <f>AJ12/AJ14</f>
        <v>0.48913759052007899</v>
      </c>
      <c r="AL12" s="95">
        <v>1446</v>
      </c>
      <c r="AM12" s="131">
        <f>AL12/AL14</f>
        <v>0.49233912155260467</v>
      </c>
      <c r="AN12" s="54">
        <v>1444</v>
      </c>
      <c r="AO12" s="37">
        <f>AN12/AN14</f>
        <v>0.4880027036160865</v>
      </c>
      <c r="AP12" s="95">
        <v>1481</v>
      </c>
      <c r="AQ12" s="37">
        <f>AP12/AP14</f>
        <v>0.50511596180081852</v>
      </c>
      <c r="AR12" s="54">
        <v>1421</v>
      </c>
      <c r="AS12" s="37">
        <f>AR12/AR14</f>
        <v>0.50497512437810943</v>
      </c>
      <c r="AT12" s="95">
        <v>1305</v>
      </c>
      <c r="AU12" s="131">
        <f>AT12/AT14</f>
        <v>0.48803290949887806</v>
      </c>
      <c r="AV12" s="54">
        <v>1257</v>
      </c>
      <c r="AW12" s="37">
        <f>AV12/AV14</f>
        <v>0.47362471740768652</v>
      </c>
      <c r="AX12" s="54">
        <v>1172</v>
      </c>
      <c r="AY12" s="42">
        <f>AX12/AX14</f>
        <v>0.46823811426288453</v>
      </c>
    </row>
    <row r="13" spans="1:51" ht="15" customHeight="1" x14ac:dyDescent="0.2">
      <c r="A13" s="8" t="s">
        <v>2</v>
      </c>
      <c r="B13" s="19">
        <v>1540</v>
      </c>
      <c r="C13" s="24">
        <f>B13/B14</f>
        <v>0.63873911240149317</v>
      </c>
      <c r="D13" s="19">
        <v>1513</v>
      </c>
      <c r="E13" s="24">
        <f>D13/D14</f>
        <v>0.63758954909397392</v>
      </c>
      <c r="F13" s="19">
        <v>1352</v>
      </c>
      <c r="G13" s="24">
        <f>F13/F14</f>
        <v>0.61933119560238203</v>
      </c>
      <c r="H13" s="19">
        <v>1353</v>
      </c>
      <c r="I13" s="24">
        <f>H13/H14</f>
        <v>0.63881019830028329</v>
      </c>
      <c r="J13" s="19">
        <v>1466</v>
      </c>
      <c r="K13" s="24">
        <f>J13/J14</f>
        <v>0.63739130434782609</v>
      </c>
      <c r="L13" s="19">
        <v>1512</v>
      </c>
      <c r="M13" s="24">
        <f>L13/L14</f>
        <v>0.61840490797546011</v>
      </c>
      <c r="N13" s="19">
        <v>1574</v>
      </c>
      <c r="O13" s="24">
        <f>N13/N14</f>
        <v>0.61268976255352281</v>
      </c>
      <c r="P13" s="19">
        <v>1511</v>
      </c>
      <c r="Q13" s="24">
        <f>P13/P14</f>
        <v>0.60271240526525727</v>
      </c>
      <c r="R13" s="47">
        <v>1582</v>
      </c>
      <c r="S13" s="24">
        <f>R13/R14</f>
        <v>0.60060744115413822</v>
      </c>
      <c r="T13" s="47">
        <v>1620</v>
      </c>
      <c r="U13" s="24">
        <f>T13/T14</f>
        <v>0.58738216098622187</v>
      </c>
      <c r="V13" s="19">
        <v>1608</v>
      </c>
      <c r="W13" s="24">
        <f>V13/V14</f>
        <v>0.56164862032832696</v>
      </c>
      <c r="X13" s="19">
        <v>1604</v>
      </c>
      <c r="Y13" s="24">
        <f>X13/X14</f>
        <v>0.5552094150224991</v>
      </c>
      <c r="Z13" s="64">
        <v>1660</v>
      </c>
      <c r="AA13" s="72">
        <f>Z13/Z14</f>
        <v>0.54839775355137099</v>
      </c>
      <c r="AB13" s="19">
        <v>1701</v>
      </c>
      <c r="AC13" s="24">
        <f>AB13/AB14</f>
        <v>0.53206130747575853</v>
      </c>
      <c r="AD13" s="96">
        <v>1635</v>
      </c>
      <c r="AE13" s="24">
        <f>AD13/AD14</f>
        <v>0.52538560411311053</v>
      </c>
      <c r="AF13" s="19">
        <v>1560</v>
      </c>
      <c r="AG13" s="109">
        <f>AF13/AF14</f>
        <v>0.51080550098231825</v>
      </c>
      <c r="AH13" s="47">
        <v>1551</v>
      </c>
      <c r="AI13" s="24">
        <f>AH13/AH14</f>
        <v>0.51036525172754199</v>
      </c>
      <c r="AJ13" s="19">
        <v>1552</v>
      </c>
      <c r="AK13" s="24">
        <f>AJ13/AJ14</f>
        <v>0.51086240947992101</v>
      </c>
      <c r="AL13" s="96">
        <v>1491</v>
      </c>
      <c r="AM13" s="132">
        <f>AL13/AL14</f>
        <v>0.50766087844739527</v>
      </c>
      <c r="AN13" s="19">
        <v>1515</v>
      </c>
      <c r="AO13" s="24">
        <f>AN13/AN14</f>
        <v>0.51199729638391345</v>
      </c>
      <c r="AP13" s="96">
        <v>1451</v>
      </c>
      <c r="AQ13" s="24">
        <f>AP13/AP14</f>
        <v>0.49488403819918142</v>
      </c>
      <c r="AR13" s="19">
        <v>1393</v>
      </c>
      <c r="AS13" s="24">
        <f>AR13/AR14</f>
        <v>0.49502487562189057</v>
      </c>
      <c r="AT13" s="96">
        <v>1369</v>
      </c>
      <c r="AU13" s="132">
        <f>AT13/AT14</f>
        <v>0.51196709050112188</v>
      </c>
      <c r="AV13" s="19">
        <v>1397</v>
      </c>
      <c r="AW13" s="24">
        <f>AV13/AV14</f>
        <v>0.52637528259231348</v>
      </c>
      <c r="AX13" s="19">
        <v>1331</v>
      </c>
      <c r="AY13" s="29">
        <f>AX13/AX14</f>
        <v>0.53176188573711547</v>
      </c>
    </row>
    <row r="14" spans="1:51" ht="15" customHeight="1" x14ac:dyDescent="0.2">
      <c r="A14" s="14" t="s">
        <v>3</v>
      </c>
      <c r="B14" s="17">
        <f t="shared" ref="B14:G14" si="0">B13+B12</f>
        <v>2411</v>
      </c>
      <c r="C14" s="25">
        <f t="shared" si="0"/>
        <v>1</v>
      </c>
      <c r="D14" s="17">
        <f t="shared" si="0"/>
        <v>2373</v>
      </c>
      <c r="E14" s="25">
        <f t="shared" si="0"/>
        <v>1</v>
      </c>
      <c r="F14" s="17">
        <f t="shared" si="0"/>
        <v>2183</v>
      </c>
      <c r="G14" s="25">
        <f t="shared" si="0"/>
        <v>1</v>
      </c>
      <c r="H14" s="17">
        <f t="shared" ref="H14:Q14" si="1">H13+H12</f>
        <v>2118</v>
      </c>
      <c r="I14" s="25">
        <f t="shared" si="1"/>
        <v>1</v>
      </c>
      <c r="J14" s="17">
        <f t="shared" si="1"/>
        <v>2300</v>
      </c>
      <c r="K14" s="25">
        <f t="shared" si="1"/>
        <v>1</v>
      </c>
      <c r="L14" s="17">
        <f t="shared" si="1"/>
        <v>2445</v>
      </c>
      <c r="M14" s="25">
        <f t="shared" si="1"/>
        <v>1</v>
      </c>
      <c r="N14" s="17">
        <f t="shared" si="1"/>
        <v>2569</v>
      </c>
      <c r="O14" s="25">
        <f t="shared" si="1"/>
        <v>1</v>
      </c>
      <c r="P14" s="17">
        <f t="shared" si="1"/>
        <v>2507</v>
      </c>
      <c r="Q14" s="38">
        <f t="shared" si="1"/>
        <v>1</v>
      </c>
      <c r="R14" s="48">
        <f t="shared" ref="R14:W14" si="2">R13+R12</f>
        <v>2634</v>
      </c>
      <c r="S14" s="38">
        <f t="shared" si="2"/>
        <v>1</v>
      </c>
      <c r="T14" s="48">
        <f t="shared" si="2"/>
        <v>2758</v>
      </c>
      <c r="U14" s="38">
        <f t="shared" si="2"/>
        <v>1</v>
      </c>
      <c r="V14" s="55">
        <f t="shared" si="2"/>
        <v>2863</v>
      </c>
      <c r="W14" s="38">
        <f t="shared" si="2"/>
        <v>1</v>
      </c>
      <c r="X14" s="55">
        <f t="shared" ref="X14:AY14" si="3">X13+X12</f>
        <v>2889</v>
      </c>
      <c r="Y14" s="38">
        <f t="shared" si="3"/>
        <v>1</v>
      </c>
      <c r="Z14" s="65">
        <f t="shared" si="3"/>
        <v>3027</v>
      </c>
      <c r="AA14" s="75">
        <f t="shared" si="3"/>
        <v>1</v>
      </c>
      <c r="AB14" s="55">
        <f t="shared" ref="AB14" si="4">AB13+AB12</f>
        <v>3197</v>
      </c>
      <c r="AC14" s="38">
        <f t="shared" ref="AC14:AW14" si="5">AC13+AC12</f>
        <v>1</v>
      </c>
      <c r="AD14" s="97">
        <f t="shared" si="5"/>
        <v>3112</v>
      </c>
      <c r="AE14" s="38">
        <f t="shared" si="5"/>
        <v>1</v>
      </c>
      <c r="AF14" s="55">
        <f t="shared" si="5"/>
        <v>3054</v>
      </c>
      <c r="AG14" s="84">
        <f t="shared" si="5"/>
        <v>1</v>
      </c>
      <c r="AH14" s="48">
        <f t="shared" si="5"/>
        <v>3039</v>
      </c>
      <c r="AI14" s="38">
        <f t="shared" si="5"/>
        <v>1</v>
      </c>
      <c r="AJ14" s="55">
        <f t="shared" si="5"/>
        <v>3038</v>
      </c>
      <c r="AK14" s="38">
        <f t="shared" si="5"/>
        <v>1</v>
      </c>
      <c r="AL14" s="97">
        <f t="shared" si="5"/>
        <v>2937</v>
      </c>
      <c r="AM14" s="133">
        <f t="shared" si="5"/>
        <v>1</v>
      </c>
      <c r="AN14" s="55">
        <f t="shared" si="5"/>
        <v>2959</v>
      </c>
      <c r="AO14" s="38">
        <f t="shared" si="5"/>
        <v>1</v>
      </c>
      <c r="AP14" s="97">
        <f t="shared" si="5"/>
        <v>2932</v>
      </c>
      <c r="AQ14" s="38">
        <f t="shared" si="5"/>
        <v>1</v>
      </c>
      <c r="AR14" s="55">
        <f t="shared" si="5"/>
        <v>2814</v>
      </c>
      <c r="AS14" s="38">
        <f t="shared" si="5"/>
        <v>1</v>
      </c>
      <c r="AT14" s="97">
        <f t="shared" si="5"/>
        <v>2674</v>
      </c>
      <c r="AU14" s="133">
        <f t="shared" si="5"/>
        <v>1</v>
      </c>
      <c r="AV14" s="55">
        <f t="shared" si="5"/>
        <v>2654</v>
      </c>
      <c r="AW14" s="38">
        <f t="shared" si="5"/>
        <v>1</v>
      </c>
      <c r="AX14" s="55">
        <f t="shared" si="3"/>
        <v>2503</v>
      </c>
      <c r="AY14" s="43">
        <f t="shared" si="3"/>
        <v>1</v>
      </c>
    </row>
    <row r="15" spans="1:51" ht="15" customHeight="1" x14ac:dyDescent="0.2">
      <c r="A15" s="140" t="s">
        <v>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44"/>
    </row>
    <row r="16" spans="1:51" ht="15" customHeight="1" x14ac:dyDescent="0.2">
      <c r="A16" s="13" t="s">
        <v>8</v>
      </c>
      <c r="B16" s="20">
        <v>1150</v>
      </c>
      <c r="C16" s="23">
        <f>B16/B18</f>
        <v>0.47698050601410202</v>
      </c>
      <c r="D16" s="20">
        <v>1166</v>
      </c>
      <c r="E16" s="23">
        <f>D16/D18</f>
        <v>0.49136114622840288</v>
      </c>
      <c r="F16" s="20">
        <v>1109</v>
      </c>
      <c r="G16" s="23">
        <f>F16/F18</f>
        <v>0.50801649106733848</v>
      </c>
      <c r="H16" s="20">
        <v>1073</v>
      </c>
      <c r="I16" s="23">
        <f>H16/H18</f>
        <v>0.5066100094428706</v>
      </c>
      <c r="J16" s="20">
        <v>1219</v>
      </c>
      <c r="K16" s="23">
        <f>J16/J18</f>
        <v>0.53</v>
      </c>
      <c r="L16" s="20">
        <v>1431</v>
      </c>
      <c r="M16" s="23">
        <f>L16/L18</f>
        <v>0.58527607361963185</v>
      </c>
      <c r="N16" s="20">
        <v>1497</v>
      </c>
      <c r="O16" s="23">
        <f>N16/N18</f>
        <v>0.58271701050992608</v>
      </c>
      <c r="P16" s="20">
        <v>1481</v>
      </c>
      <c r="Q16" s="37">
        <f>P16/P18</f>
        <v>0.59074591144794575</v>
      </c>
      <c r="R16" s="49">
        <v>1558</v>
      </c>
      <c r="S16" s="37">
        <f>R16/R18</f>
        <v>0.59149582384206534</v>
      </c>
      <c r="T16" s="49">
        <v>1643</v>
      </c>
      <c r="U16" s="37">
        <f>T16/T18</f>
        <v>0.59572153734590283</v>
      </c>
      <c r="V16" s="54">
        <v>1692</v>
      </c>
      <c r="W16" s="37">
        <f>V16/V18</f>
        <v>0.59098847362906037</v>
      </c>
      <c r="X16" s="54">
        <v>1781</v>
      </c>
      <c r="Y16" s="37">
        <f>X16/X18</f>
        <v>0.61647628937348564</v>
      </c>
      <c r="Z16" s="63">
        <v>1954</v>
      </c>
      <c r="AA16" s="71">
        <f>Z16/Z18</f>
        <v>0.64552362074661385</v>
      </c>
      <c r="AB16" s="54">
        <v>2126</v>
      </c>
      <c r="AC16" s="37">
        <f>AB16/AB18</f>
        <v>0.66499843603378173</v>
      </c>
      <c r="AD16" s="95">
        <v>2047</v>
      </c>
      <c r="AE16" s="37">
        <f>AD16/AD18</f>
        <v>0.65777634961439591</v>
      </c>
      <c r="AF16" s="54">
        <v>1948</v>
      </c>
      <c r="AG16" s="108">
        <f>AF16/AF18</f>
        <v>0.63785199738048459</v>
      </c>
      <c r="AH16" s="49">
        <v>1969</v>
      </c>
      <c r="AI16" s="37">
        <f>AH16/AH18</f>
        <v>0.64791049687397173</v>
      </c>
      <c r="AJ16" s="54">
        <v>1935</v>
      </c>
      <c r="AK16" s="37">
        <f>AJ16/AJ18</f>
        <v>0.63693219223173136</v>
      </c>
      <c r="AL16" s="95">
        <v>1899</v>
      </c>
      <c r="AM16" s="131">
        <f>AL16/AL18</f>
        <v>0.64657814096016342</v>
      </c>
      <c r="AN16" s="54">
        <v>1913</v>
      </c>
      <c r="AO16" s="37">
        <f>AN16/AN18</f>
        <v>0.6465021966880703</v>
      </c>
      <c r="AP16" s="95">
        <v>1903</v>
      </c>
      <c r="AQ16" s="37">
        <f>AP16/AP18</f>
        <v>0.64904502046384716</v>
      </c>
      <c r="AR16" s="54">
        <v>1799</v>
      </c>
      <c r="AS16" s="37">
        <f>AR16/AR18</f>
        <v>0.63930348258706471</v>
      </c>
      <c r="AT16" s="95">
        <v>1853</v>
      </c>
      <c r="AU16" s="131">
        <f>AT16/AT18</f>
        <v>0.69296933433059082</v>
      </c>
      <c r="AV16" s="54">
        <v>1840</v>
      </c>
      <c r="AW16" s="37">
        <f>AV16/AV18</f>
        <v>0.69329314242652595</v>
      </c>
      <c r="AX16" s="54">
        <v>1739</v>
      </c>
      <c r="AY16" s="42">
        <f>AX16/AX18</f>
        <v>0.69476628046344391</v>
      </c>
    </row>
    <row r="17" spans="1:51" ht="15" customHeight="1" x14ac:dyDescent="0.2">
      <c r="A17" s="8" t="s">
        <v>9</v>
      </c>
      <c r="B17" s="19">
        <v>1261</v>
      </c>
      <c r="C17" s="24">
        <f>B17/B18</f>
        <v>0.52301949398589798</v>
      </c>
      <c r="D17" s="19">
        <v>1207</v>
      </c>
      <c r="E17" s="24">
        <f>D17/D18</f>
        <v>0.50863885377159712</v>
      </c>
      <c r="F17" s="19">
        <v>1074</v>
      </c>
      <c r="G17" s="24">
        <f>F17/F18</f>
        <v>0.49198350893266146</v>
      </c>
      <c r="H17" s="19">
        <v>1045</v>
      </c>
      <c r="I17" s="24">
        <f>H17/H18</f>
        <v>0.49338999055712934</v>
      </c>
      <c r="J17" s="19">
        <v>1081</v>
      </c>
      <c r="K17" s="24">
        <f>J17/J18</f>
        <v>0.47</v>
      </c>
      <c r="L17" s="19">
        <v>1014</v>
      </c>
      <c r="M17" s="24">
        <f>L17/L18</f>
        <v>0.41472392638036809</v>
      </c>
      <c r="N17" s="19">
        <v>1072</v>
      </c>
      <c r="O17" s="24">
        <f>N17/N18</f>
        <v>0.41728298949007397</v>
      </c>
      <c r="P17" s="19">
        <v>1026</v>
      </c>
      <c r="Q17" s="24">
        <f>P17/P18</f>
        <v>0.40925408855205425</v>
      </c>
      <c r="R17" s="47">
        <v>1076</v>
      </c>
      <c r="S17" s="24">
        <f>R17/R18</f>
        <v>0.40850417615793472</v>
      </c>
      <c r="T17" s="47">
        <v>1115</v>
      </c>
      <c r="U17" s="24">
        <f>T17/T18</f>
        <v>0.40427846265409717</v>
      </c>
      <c r="V17" s="19">
        <v>1171</v>
      </c>
      <c r="W17" s="24">
        <f>V17/V18</f>
        <v>0.40901152637093957</v>
      </c>
      <c r="X17" s="19">
        <v>1108</v>
      </c>
      <c r="Y17" s="24">
        <f>X17/X18</f>
        <v>0.38352371062651436</v>
      </c>
      <c r="Z17" s="64">
        <v>1073</v>
      </c>
      <c r="AA17" s="72">
        <f>Z17/Z18</f>
        <v>0.35447637925338621</v>
      </c>
      <c r="AB17" s="19">
        <v>1071</v>
      </c>
      <c r="AC17" s="24">
        <f>AB17/AB18</f>
        <v>0.33500156396621833</v>
      </c>
      <c r="AD17" s="96">
        <v>1065</v>
      </c>
      <c r="AE17" s="24">
        <f>AD17/AD18</f>
        <v>0.34222365038560409</v>
      </c>
      <c r="AF17" s="19">
        <v>1106</v>
      </c>
      <c r="AG17" s="109">
        <f>AF17/AF18</f>
        <v>0.36214800261951541</v>
      </c>
      <c r="AH17" s="47">
        <v>1070</v>
      </c>
      <c r="AI17" s="24">
        <f>AH17/AH18</f>
        <v>0.35208950312602832</v>
      </c>
      <c r="AJ17" s="19">
        <v>1103</v>
      </c>
      <c r="AK17" s="24">
        <f>AJ17/AJ18</f>
        <v>0.36306780776826858</v>
      </c>
      <c r="AL17" s="96">
        <v>1038</v>
      </c>
      <c r="AM17" s="132">
        <f>AL17/AL18</f>
        <v>0.35342185903983658</v>
      </c>
      <c r="AN17" s="19">
        <v>1046</v>
      </c>
      <c r="AO17" s="24">
        <f>AN17/AN18</f>
        <v>0.3534978033119297</v>
      </c>
      <c r="AP17" s="96">
        <v>1029</v>
      </c>
      <c r="AQ17" s="24">
        <f>AP17/AP18</f>
        <v>0.35095497953615279</v>
      </c>
      <c r="AR17" s="19">
        <v>1015</v>
      </c>
      <c r="AS17" s="24">
        <f>AR17/AR18</f>
        <v>0.36069651741293535</v>
      </c>
      <c r="AT17" s="96">
        <v>821</v>
      </c>
      <c r="AU17" s="132">
        <f>AT17/AT18</f>
        <v>0.30703066566940912</v>
      </c>
      <c r="AV17" s="19">
        <v>814</v>
      </c>
      <c r="AW17" s="24">
        <f>AV17/AV18</f>
        <v>0.30670685757347399</v>
      </c>
      <c r="AX17" s="19">
        <v>764</v>
      </c>
      <c r="AY17" s="29">
        <f>AX17/AX18</f>
        <v>0.30523371953655615</v>
      </c>
    </row>
    <row r="18" spans="1:51" ht="15" customHeight="1" x14ac:dyDescent="0.2">
      <c r="A18" s="14" t="s">
        <v>3</v>
      </c>
      <c r="B18" s="17">
        <f t="shared" ref="B18:I18" si="6">B17+B16</f>
        <v>2411</v>
      </c>
      <c r="C18" s="25">
        <f t="shared" si="6"/>
        <v>1</v>
      </c>
      <c r="D18" s="17">
        <f t="shared" si="6"/>
        <v>2373</v>
      </c>
      <c r="E18" s="25">
        <f t="shared" si="6"/>
        <v>1</v>
      </c>
      <c r="F18" s="17">
        <f t="shared" si="6"/>
        <v>2183</v>
      </c>
      <c r="G18" s="25">
        <f t="shared" si="6"/>
        <v>1</v>
      </c>
      <c r="H18" s="17">
        <f t="shared" si="6"/>
        <v>2118</v>
      </c>
      <c r="I18" s="25">
        <f t="shared" si="6"/>
        <v>1</v>
      </c>
      <c r="J18" s="17">
        <f>J16+J17</f>
        <v>2300</v>
      </c>
      <c r="K18" s="25">
        <f>K17+K16</f>
        <v>1</v>
      </c>
      <c r="L18" s="17">
        <f>L17+L16</f>
        <v>2445</v>
      </c>
      <c r="M18" s="25">
        <f>M17+M16</f>
        <v>1</v>
      </c>
      <c r="N18" s="17">
        <f>N16+N17</f>
        <v>2569</v>
      </c>
      <c r="O18" s="25">
        <f t="shared" ref="O18:U18" si="7">O17+O16</f>
        <v>1</v>
      </c>
      <c r="P18" s="17">
        <f t="shared" si="7"/>
        <v>2507</v>
      </c>
      <c r="Q18" s="38">
        <f t="shared" si="7"/>
        <v>1</v>
      </c>
      <c r="R18" s="48">
        <f t="shared" si="7"/>
        <v>2634</v>
      </c>
      <c r="S18" s="38">
        <f t="shared" si="7"/>
        <v>1</v>
      </c>
      <c r="T18" s="48">
        <f t="shared" si="7"/>
        <v>2758</v>
      </c>
      <c r="U18" s="38">
        <f t="shared" si="7"/>
        <v>1</v>
      </c>
      <c r="V18" s="55">
        <f t="shared" ref="V18:AW18" si="8">V17+V16</f>
        <v>2863</v>
      </c>
      <c r="W18" s="38">
        <f t="shared" si="8"/>
        <v>1</v>
      </c>
      <c r="X18" s="55">
        <f t="shared" si="8"/>
        <v>2889</v>
      </c>
      <c r="Y18" s="38">
        <f t="shared" si="8"/>
        <v>1</v>
      </c>
      <c r="Z18" s="65">
        <f t="shared" si="8"/>
        <v>3027</v>
      </c>
      <c r="AA18" s="75">
        <f t="shared" si="8"/>
        <v>1</v>
      </c>
      <c r="AB18" s="55">
        <f t="shared" si="8"/>
        <v>3197</v>
      </c>
      <c r="AC18" s="84">
        <f t="shared" si="8"/>
        <v>1</v>
      </c>
      <c r="AD18" s="103">
        <f t="shared" si="8"/>
        <v>3112</v>
      </c>
      <c r="AE18" s="38">
        <f t="shared" si="8"/>
        <v>1</v>
      </c>
      <c r="AF18" s="55">
        <f t="shared" si="8"/>
        <v>3054</v>
      </c>
      <c r="AG18" s="84">
        <f t="shared" si="8"/>
        <v>1</v>
      </c>
      <c r="AH18" s="48">
        <f t="shared" si="8"/>
        <v>3039</v>
      </c>
      <c r="AI18" s="38">
        <f t="shared" si="8"/>
        <v>1</v>
      </c>
      <c r="AJ18" s="55">
        <f t="shared" si="8"/>
        <v>3038</v>
      </c>
      <c r="AK18" s="38">
        <f t="shared" si="8"/>
        <v>1</v>
      </c>
      <c r="AL18" s="97">
        <f t="shared" si="8"/>
        <v>2937</v>
      </c>
      <c r="AM18" s="133">
        <f t="shared" si="8"/>
        <v>1</v>
      </c>
      <c r="AN18" s="55">
        <f t="shared" si="8"/>
        <v>2959</v>
      </c>
      <c r="AO18" s="38">
        <f t="shared" si="8"/>
        <v>1</v>
      </c>
      <c r="AP18" s="97">
        <f t="shared" si="8"/>
        <v>2932</v>
      </c>
      <c r="AQ18" s="38">
        <f t="shared" si="8"/>
        <v>1</v>
      </c>
      <c r="AR18" s="55">
        <f t="shared" si="8"/>
        <v>2814</v>
      </c>
      <c r="AS18" s="38">
        <f t="shared" si="8"/>
        <v>1</v>
      </c>
      <c r="AT18" s="97">
        <f t="shared" si="8"/>
        <v>2674</v>
      </c>
      <c r="AU18" s="133">
        <f t="shared" si="8"/>
        <v>1</v>
      </c>
      <c r="AV18" s="55">
        <f t="shared" si="8"/>
        <v>2654</v>
      </c>
      <c r="AW18" s="38">
        <f t="shared" si="8"/>
        <v>1</v>
      </c>
      <c r="AX18" s="55">
        <f t="shared" ref="AX18:AY18" si="9">AX17+AX16</f>
        <v>2503</v>
      </c>
      <c r="AY18" s="43">
        <f t="shared" si="9"/>
        <v>1</v>
      </c>
    </row>
    <row r="19" spans="1:51" ht="15" customHeight="1" x14ac:dyDescent="0.2">
      <c r="A19" s="140" t="s">
        <v>10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44"/>
    </row>
    <row r="20" spans="1:51" ht="15" customHeight="1" x14ac:dyDescent="0.2">
      <c r="A20" s="13" t="s">
        <v>11</v>
      </c>
      <c r="B20" s="11">
        <v>33</v>
      </c>
      <c r="C20" s="23">
        <f>B20/B30</f>
        <v>1.3687266694317711E-2</v>
      </c>
      <c r="D20" s="11">
        <v>26</v>
      </c>
      <c r="E20" s="23">
        <f>D20/D30</f>
        <v>1.0956595027391488E-2</v>
      </c>
      <c r="F20" s="11">
        <v>33</v>
      </c>
      <c r="G20" s="23">
        <f>F20/F30</f>
        <v>1.5116811726981219E-2</v>
      </c>
      <c r="H20" s="11">
        <v>42</v>
      </c>
      <c r="I20" s="23">
        <f>H20/H30</f>
        <v>1.9830028328611898E-2</v>
      </c>
      <c r="J20" s="11">
        <v>139</v>
      </c>
      <c r="K20" s="23">
        <f>J20/J30</f>
        <v>6.0434782608695649E-2</v>
      </c>
      <c r="L20" s="11">
        <v>217</v>
      </c>
      <c r="M20" s="23">
        <f>L20/L30</f>
        <v>8.875255623721881E-2</v>
      </c>
      <c r="N20" s="11">
        <v>220</v>
      </c>
      <c r="O20" s="23">
        <f>N20/N30</f>
        <v>8.5636434410276366E-2</v>
      </c>
      <c r="P20" s="11">
        <v>213</v>
      </c>
      <c r="Q20" s="37">
        <f>P20/P30</f>
        <v>8.4962106102911841E-2</v>
      </c>
      <c r="R20" s="40">
        <v>240</v>
      </c>
      <c r="S20" s="37">
        <f>R20/R30</f>
        <v>9.1116173120728935E-2</v>
      </c>
      <c r="T20" s="40">
        <v>374</v>
      </c>
      <c r="U20" s="37">
        <f>T20/T30</f>
        <v>0.13560551124002901</v>
      </c>
      <c r="V20" s="56">
        <v>504</v>
      </c>
      <c r="W20" s="37">
        <f>V20/V30</f>
        <v>0.17603911980440098</v>
      </c>
      <c r="X20" s="56">
        <v>494</v>
      </c>
      <c r="Y20" s="37">
        <f>X20/X30</f>
        <v>0.17099342332987194</v>
      </c>
      <c r="Z20" s="66">
        <v>545</v>
      </c>
      <c r="AA20" s="71">
        <f>Z20/Z30</f>
        <v>0.18004625041295011</v>
      </c>
      <c r="AB20" s="56">
        <v>536</v>
      </c>
      <c r="AC20" s="37">
        <f>AB20/AB30</f>
        <v>0.16765717860494214</v>
      </c>
      <c r="AD20" s="98">
        <v>493</v>
      </c>
      <c r="AE20" s="37">
        <f>AD20/AD30</f>
        <v>0.15841902313624678</v>
      </c>
      <c r="AF20" s="56">
        <v>466</v>
      </c>
      <c r="AG20" s="108">
        <f>AF20/AF30</f>
        <v>0.15258677144728225</v>
      </c>
      <c r="AH20" s="40">
        <v>540</v>
      </c>
      <c r="AI20" s="37">
        <f>AH20/AH30</f>
        <v>0.17769002961500494</v>
      </c>
      <c r="AJ20" s="56">
        <v>572</v>
      </c>
      <c r="AK20" s="37">
        <f>AJ20/AJ30</f>
        <v>0.18828176431863067</v>
      </c>
      <c r="AL20" s="98">
        <v>520</v>
      </c>
      <c r="AM20" s="131">
        <f>AL20/AL30</f>
        <v>0.17705141300646918</v>
      </c>
      <c r="AN20" s="56">
        <v>502</v>
      </c>
      <c r="AO20" s="37">
        <f>AN20/AN30</f>
        <v>0.1696519094288611</v>
      </c>
      <c r="AP20" s="98">
        <v>537</v>
      </c>
      <c r="AQ20" s="37">
        <f>AP20/AP30</f>
        <v>0.18315143246930424</v>
      </c>
      <c r="AR20" s="56">
        <v>576</v>
      </c>
      <c r="AS20" s="37">
        <f>AR20/AR30</f>
        <v>0.20469083155650319</v>
      </c>
      <c r="AT20" s="98">
        <v>620</v>
      </c>
      <c r="AU20" s="131">
        <f>AT20/AT30</f>
        <v>0.2318623784592371</v>
      </c>
      <c r="AV20" s="56">
        <v>603</v>
      </c>
      <c r="AW20" s="37">
        <f>AV20/AV30</f>
        <v>0.22720422004521476</v>
      </c>
      <c r="AX20" s="56">
        <v>475</v>
      </c>
      <c r="AY20" s="42">
        <f>AX20/AX30</f>
        <v>0.18977227327207352</v>
      </c>
    </row>
    <row r="21" spans="1:51" ht="15" customHeight="1" x14ac:dyDescent="0.2">
      <c r="A21" s="9" t="s">
        <v>12</v>
      </c>
      <c r="B21" s="7">
        <v>387</v>
      </c>
      <c r="C21" s="24">
        <f>B21/B30</f>
        <v>0.16051430941518041</v>
      </c>
      <c r="D21" s="7">
        <v>395</v>
      </c>
      <c r="E21" s="24">
        <f>D21/D30</f>
        <v>0.1664559629161399</v>
      </c>
      <c r="F21" s="7">
        <v>394</v>
      </c>
      <c r="G21" s="24">
        <f>F21/F30</f>
        <v>0.18048557031607879</v>
      </c>
      <c r="H21" s="7">
        <v>388</v>
      </c>
      <c r="I21" s="24">
        <f>H21/H30</f>
        <v>0.18319169027384324</v>
      </c>
      <c r="J21" s="7">
        <v>422</v>
      </c>
      <c r="K21" s="24">
        <f>J21/J30</f>
        <v>0.18347826086956523</v>
      </c>
      <c r="L21" s="7">
        <v>438</v>
      </c>
      <c r="M21" s="24">
        <f>L21/L30</f>
        <v>0.17914110429447852</v>
      </c>
      <c r="N21" s="7">
        <v>502</v>
      </c>
      <c r="O21" s="24">
        <f>N21/N30</f>
        <v>0.19540677306344881</v>
      </c>
      <c r="P21" s="7">
        <v>528</v>
      </c>
      <c r="Q21" s="24">
        <f>P21/P30</f>
        <v>0.21061029118468289</v>
      </c>
      <c r="R21" s="50">
        <v>517</v>
      </c>
      <c r="S21" s="24">
        <f>R21/R30</f>
        <v>0.19627942293090356</v>
      </c>
      <c r="T21" s="50">
        <v>533</v>
      </c>
      <c r="U21" s="24">
        <f>T21/T30</f>
        <v>0.19325598259608412</v>
      </c>
      <c r="V21" s="7">
        <v>535</v>
      </c>
      <c r="W21" s="24">
        <f>V21/V30</f>
        <v>0.1868669228082431</v>
      </c>
      <c r="X21" s="7">
        <v>614</v>
      </c>
      <c r="Y21" s="24">
        <f>X21/X30</f>
        <v>0.21253028729664245</v>
      </c>
      <c r="Z21" s="67">
        <v>690</v>
      </c>
      <c r="AA21" s="72">
        <f>Z21/Z30</f>
        <v>0.22794846382556988</v>
      </c>
      <c r="AB21" s="7">
        <v>733</v>
      </c>
      <c r="AC21" s="24">
        <f>AB21/AB30</f>
        <v>0.22927744760713167</v>
      </c>
      <c r="AD21" s="99">
        <v>726</v>
      </c>
      <c r="AE21" s="24">
        <f>AD21/AD30</f>
        <v>0.23329048843187661</v>
      </c>
      <c r="AF21" s="7">
        <v>688</v>
      </c>
      <c r="AG21" s="109">
        <f>AF21/AF30</f>
        <v>0.22527832351015062</v>
      </c>
      <c r="AH21" s="50">
        <v>676</v>
      </c>
      <c r="AI21" s="24">
        <f>AH21/AH30</f>
        <v>0.22244159262915433</v>
      </c>
      <c r="AJ21" s="7">
        <v>683</v>
      </c>
      <c r="AK21" s="24">
        <f>AJ21/AJ30</f>
        <v>0.22481895984200131</v>
      </c>
      <c r="AL21" s="99">
        <v>734</v>
      </c>
      <c r="AM21" s="132">
        <f>AL21/AL30</f>
        <v>0.24991487912836227</v>
      </c>
      <c r="AN21" s="7">
        <v>754</v>
      </c>
      <c r="AO21" s="24">
        <f>AN21/AN30</f>
        <v>0.25481581615410609</v>
      </c>
      <c r="AP21" s="99">
        <v>714</v>
      </c>
      <c r="AQ21" s="24">
        <f>AP21/AP30</f>
        <v>0.24351978171896316</v>
      </c>
      <c r="AR21" s="7">
        <v>648</v>
      </c>
      <c r="AS21" s="24">
        <f>AR21/AR30</f>
        <v>0.2302771855010661</v>
      </c>
      <c r="AT21" s="99">
        <v>645</v>
      </c>
      <c r="AU21" s="132">
        <f>AT21/AT30</f>
        <v>0.24121166791323859</v>
      </c>
      <c r="AV21" s="7">
        <v>689</v>
      </c>
      <c r="AW21" s="24">
        <f>AV21/AV30</f>
        <v>0.25960813865862847</v>
      </c>
      <c r="AX21" s="7">
        <v>717</v>
      </c>
      <c r="AY21" s="29">
        <f>AX21/AX30</f>
        <v>0.28645625249700357</v>
      </c>
    </row>
    <row r="22" spans="1:51" ht="15" customHeight="1" x14ac:dyDescent="0.2">
      <c r="A22" s="9" t="s">
        <v>13</v>
      </c>
      <c r="B22" s="7">
        <v>469</v>
      </c>
      <c r="C22" s="24">
        <f>B22/B30</f>
        <v>0.19452509332227291</v>
      </c>
      <c r="D22" s="7">
        <v>470</v>
      </c>
      <c r="E22" s="24">
        <f>D22/D30</f>
        <v>0.19806152549515382</v>
      </c>
      <c r="F22" s="7">
        <v>455</v>
      </c>
      <c r="G22" s="24">
        <f>F22/F30</f>
        <v>0.20842876775080166</v>
      </c>
      <c r="H22" s="7">
        <v>458</v>
      </c>
      <c r="I22" s="24">
        <f>H22/H30</f>
        <v>0.21624173748819642</v>
      </c>
      <c r="J22" s="7">
        <v>452</v>
      </c>
      <c r="K22" s="24">
        <f>J22/J30</f>
        <v>0.19652173913043477</v>
      </c>
      <c r="L22" s="7">
        <v>486</v>
      </c>
      <c r="M22" s="24">
        <f>L22/L30</f>
        <v>0.19877300613496932</v>
      </c>
      <c r="N22" s="7">
        <v>540</v>
      </c>
      <c r="O22" s="24">
        <f>N22/N30</f>
        <v>0.21019852082522383</v>
      </c>
      <c r="P22" s="7">
        <v>513</v>
      </c>
      <c r="Q22" s="24">
        <f>P22/P30</f>
        <v>0.20462704427602713</v>
      </c>
      <c r="R22" s="50">
        <v>526</v>
      </c>
      <c r="S22" s="24">
        <f>R22/R30</f>
        <v>0.19969627942293092</v>
      </c>
      <c r="T22" s="50">
        <v>526</v>
      </c>
      <c r="U22" s="24">
        <f>T22/T30</f>
        <v>0.19071791153009426</v>
      </c>
      <c r="V22" s="7">
        <v>529</v>
      </c>
      <c r="W22" s="24">
        <f>V22/V30</f>
        <v>0.18477121900104784</v>
      </c>
      <c r="X22" s="7">
        <v>507</v>
      </c>
      <c r="Y22" s="24">
        <f>X22/X30</f>
        <v>0.17549325025960541</v>
      </c>
      <c r="Z22" s="67">
        <v>533</v>
      </c>
      <c r="AA22" s="72">
        <f>Z22/Z30</f>
        <v>0.1760819293029402</v>
      </c>
      <c r="AB22" s="7">
        <v>609</v>
      </c>
      <c r="AC22" s="24">
        <f>AB22/AB30</f>
        <v>0.19049108539255552</v>
      </c>
      <c r="AD22" s="99">
        <v>573</v>
      </c>
      <c r="AE22" s="24">
        <f>AD22/AD30</f>
        <v>0.18412596401028278</v>
      </c>
      <c r="AF22" s="7">
        <v>556</v>
      </c>
      <c r="AG22" s="109">
        <f>AF22/AF30</f>
        <v>0.18205631958087753</v>
      </c>
      <c r="AH22" s="50">
        <v>570</v>
      </c>
      <c r="AI22" s="24">
        <f>AH22/AH30</f>
        <v>0.18756169792694966</v>
      </c>
      <c r="AJ22" s="7">
        <v>546</v>
      </c>
      <c r="AK22" s="24">
        <f>AJ22/AJ30</f>
        <v>0.17972350230414746</v>
      </c>
      <c r="AL22" s="99">
        <v>550</v>
      </c>
      <c r="AM22" s="132">
        <f>AL22/AL30</f>
        <v>0.18726591760299627</v>
      </c>
      <c r="AN22" s="7">
        <v>543</v>
      </c>
      <c r="AO22" s="24">
        <f>AN22/AN30</f>
        <v>0.18350794187225414</v>
      </c>
      <c r="AP22" s="99">
        <v>555</v>
      </c>
      <c r="AQ22" s="24">
        <f>AP22/AP30</f>
        <v>0.1892905866302865</v>
      </c>
      <c r="AR22" s="7">
        <v>504</v>
      </c>
      <c r="AS22" s="24">
        <f>AR22/AR30</f>
        <v>0.17910447761194029</v>
      </c>
      <c r="AT22" s="99">
        <v>456</v>
      </c>
      <c r="AU22" s="132">
        <f>AT22/AT30</f>
        <v>0.17053103964098729</v>
      </c>
      <c r="AV22" s="7">
        <v>438</v>
      </c>
      <c r="AW22" s="24">
        <f>AV22/AV30</f>
        <v>0.16503391107761869</v>
      </c>
      <c r="AX22" s="7">
        <v>450</v>
      </c>
      <c r="AY22" s="29">
        <f>AX22/AX30</f>
        <v>0.1797842588893328</v>
      </c>
    </row>
    <row r="23" spans="1:51" ht="15" customHeight="1" x14ac:dyDescent="0.2">
      <c r="A23" s="9" t="s">
        <v>14</v>
      </c>
      <c r="B23" s="7">
        <v>427</v>
      </c>
      <c r="C23" s="24">
        <f>B23/B30</f>
        <v>0.1771049357113231</v>
      </c>
      <c r="D23" s="7">
        <v>420</v>
      </c>
      <c r="E23" s="24">
        <f>D23/D30</f>
        <v>0.17699115044247787</v>
      </c>
      <c r="F23" s="7">
        <v>383</v>
      </c>
      <c r="G23" s="24">
        <f>F23/F30</f>
        <v>0.17544663307375172</v>
      </c>
      <c r="H23" s="7">
        <v>354</v>
      </c>
      <c r="I23" s="24">
        <f>H23/H30</f>
        <v>0.16713881019830029</v>
      </c>
      <c r="J23" s="7">
        <v>387</v>
      </c>
      <c r="K23" s="24">
        <f>J23/J30</f>
        <v>0.16826086956521738</v>
      </c>
      <c r="L23" s="7">
        <v>416</v>
      </c>
      <c r="M23" s="24">
        <f>L23/L30</f>
        <v>0.17014314928425359</v>
      </c>
      <c r="N23" s="7">
        <v>417</v>
      </c>
      <c r="O23" s="24">
        <f>N23/N30</f>
        <v>0.16231996885947839</v>
      </c>
      <c r="P23" s="7">
        <v>432</v>
      </c>
      <c r="Q23" s="24">
        <f>P23/P30</f>
        <v>0.17231751096928599</v>
      </c>
      <c r="R23" s="50">
        <v>466</v>
      </c>
      <c r="S23" s="24">
        <f>R23/R30</f>
        <v>0.17691723614274868</v>
      </c>
      <c r="T23" s="50">
        <v>462</v>
      </c>
      <c r="U23" s="24">
        <f>T23/T30</f>
        <v>0.16751269035532995</v>
      </c>
      <c r="V23" s="7">
        <v>454</v>
      </c>
      <c r="W23" s="24">
        <f>V23/V30</f>
        <v>0.15857492141110724</v>
      </c>
      <c r="X23" s="7">
        <v>445</v>
      </c>
      <c r="Y23" s="24">
        <f>X23/X30</f>
        <v>0.15403253721010729</v>
      </c>
      <c r="Z23" s="67">
        <v>468</v>
      </c>
      <c r="AA23" s="72">
        <f>Z23/Z30</f>
        <v>0.15460852329038652</v>
      </c>
      <c r="AB23" s="7">
        <v>490</v>
      </c>
      <c r="AC23" s="24">
        <f>AB23/AB30</f>
        <v>0.15326868939630903</v>
      </c>
      <c r="AD23" s="99">
        <v>487</v>
      </c>
      <c r="AE23" s="24">
        <f>AD23/AD30</f>
        <v>0.15649100257069409</v>
      </c>
      <c r="AF23" s="7">
        <v>466</v>
      </c>
      <c r="AG23" s="109">
        <f>AF23/AF30</f>
        <v>0.15258677144728225</v>
      </c>
      <c r="AH23" s="50">
        <v>441</v>
      </c>
      <c r="AI23" s="24">
        <f>AH23/AH30</f>
        <v>0.14511352418558737</v>
      </c>
      <c r="AJ23" s="7">
        <v>438</v>
      </c>
      <c r="AK23" s="24">
        <f>AJ23/AJ30</f>
        <v>0.14417379855167872</v>
      </c>
      <c r="AL23" s="99">
        <v>402</v>
      </c>
      <c r="AM23" s="132">
        <f>AL23/AL30</f>
        <v>0.13687436159346272</v>
      </c>
      <c r="AN23" s="7">
        <v>444</v>
      </c>
      <c r="AO23" s="24">
        <f>AN23/AN30</f>
        <v>0.15005069280162217</v>
      </c>
      <c r="AP23" s="99">
        <v>424</v>
      </c>
      <c r="AQ23" s="24">
        <f>AP23/AP30</f>
        <v>0.14461118690313779</v>
      </c>
      <c r="AR23" s="7">
        <v>406</v>
      </c>
      <c r="AS23" s="24">
        <f>AR23/AR30</f>
        <v>0.14427860696517414</v>
      </c>
      <c r="AT23" s="99">
        <v>333</v>
      </c>
      <c r="AU23" s="132">
        <f>AT23/AT30</f>
        <v>0.12453253552729993</v>
      </c>
      <c r="AV23" s="7">
        <v>335</v>
      </c>
      <c r="AW23" s="24">
        <f>AV23/AV30</f>
        <v>0.12622456669178597</v>
      </c>
      <c r="AX23" s="7">
        <v>286</v>
      </c>
      <c r="AY23" s="29">
        <f>AX23/AX30</f>
        <v>0.11426288453855374</v>
      </c>
    </row>
    <row r="24" spans="1:51" ht="15" customHeight="1" x14ac:dyDescent="0.2">
      <c r="A24" s="9" t="s">
        <v>15</v>
      </c>
      <c r="B24" s="7">
        <v>304</v>
      </c>
      <c r="C24" s="24">
        <f>B24/B30</f>
        <v>0.12608875985068435</v>
      </c>
      <c r="D24" s="7">
        <v>269</v>
      </c>
      <c r="E24" s="24">
        <f>D24/D30</f>
        <v>0.11335861778339655</v>
      </c>
      <c r="F24" s="7">
        <v>229</v>
      </c>
      <c r="G24" s="24">
        <f>F24/F30</f>
        <v>0.1049015116811727</v>
      </c>
      <c r="H24" s="7">
        <v>241</v>
      </c>
      <c r="I24" s="24">
        <f>H24/H30</f>
        <v>0.11378659112370161</v>
      </c>
      <c r="J24" s="7">
        <v>267</v>
      </c>
      <c r="K24" s="24">
        <f>J24/J30</f>
        <v>0.11608695652173913</v>
      </c>
      <c r="L24" s="7">
        <v>265</v>
      </c>
      <c r="M24" s="24">
        <f>L24/L30</f>
        <v>0.10838445807770961</v>
      </c>
      <c r="N24" s="7">
        <v>260</v>
      </c>
      <c r="O24" s="24">
        <f>N24/N30</f>
        <v>0.1012066952121448</v>
      </c>
      <c r="P24" s="7">
        <v>275</v>
      </c>
      <c r="Q24" s="24">
        <f>P24/P30</f>
        <v>0.10969285999202234</v>
      </c>
      <c r="R24" s="50">
        <v>283</v>
      </c>
      <c r="S24" s="24">
        <f>R24/R30</f>
        <v>0.10744115413819286</v>
      </c>
      <c r="T24" s="50">
        <v>269</v>
      </c>
      <c r="U24" s="24">
        <f>T24/T30</f>
        <v>9.753444525018129E-2</v>
      </c>
      <c r="V24" s="7">
        <v>271</v>
      </c>
      <c r="W24" s="24">
        <f>V24/V30</f>
        <v>9.4655955291652119E-2</v>
      </c>
      <c r="X24" s="7">
        <v>278</v>
      </c>
      <c r="Y24" s="24">
        <f>X24/X30</f>
        <v>9.6227068189685017E-2</v>
      </c>
      <c r="Z24" s="67">
        <v>275</v>
      </c>
      <c r="AA24" s="72">
        <f>Z24/Z30</f>
        <v>9.0849025437727118E-2</v>
      </c>
      <c r="AB24" s="7">
        <v>292</v>
      </c>
      <c r="AC24" s="24">
        <f>AB24/AB30</f>
        <v>9.1335627150453555E-2</v>
      </c>
      <c r="AD24" s="99">
        <v>288</v>
      </c>
      <c r="AE24" s="24">
        <f>AD24/AD30</f>
        <v>9.2544987146529561E-2</v>
      </c>
      <c r="AF24" s="7">
        <v>345</v>
      </c>
      <c r="AG24" s="109">
        <f>AF24/AF30</f>
        <v>0.11296660117878192</v>
      </c>
      <c r="AH24" s="50">
        <v>339</v>
      </c>
      <c r="AI24" s="24">
        <f>AH24/AH30</f>
        <v>0.11154985192497532</v>
      </c>
      <c r="AJ24" s="7">
        <v>317</v>
      </c>
      <c r="AK24" s="24">
        <f>AJ24/AJ30</f>
        <v>0.10434496379196841</v>
      </c>
      <c r="AL24" s="99">
        <v>291</v>
      </c>
      <c r="AM24" s="132">
        <f>AL24/AL30</f>
        <v>9.9080694586312565E-2</v>
      </c>
      <c r="AN24" s="7">
        <v>268</v>
      </c>
      <c r="AO24" s="24">
        <f>AN24/AN30</f>
        <v>9.0571138898276449E-2</v>
      </c>
      <c r="AP24" s="99">
        <v>286</v>
      </c>
      <c r="AQ24" s="24">
        <f>AP24/AP30</f>
        <v>9.7544338335607092E-2</v>
      </c>
      <c r="AR24" s="7">
        <v>272</v>
      </c>
      <c r="AS24" s="24">
        <f>AR24/AR30</f>
        <v>9.6659559346126508E-2</v>
      </c>
      <c r="AT24" s="99">
        <v>245</v>
      </c>
      <c r="AU24" s="132">
        <f>AT24/AT30</f>
        <v>9.1623036649214659E-2</v>
      </c>
      <c r="AV24" s="7">
        <v>233</v>
      </c>
      <c r="AW24" s="24">
        <f>AV24/AV30</f>
        <v>8.7792012057272037E-2</v>
      </c>
      <c r="AX24" s="7">
        <v>223</v>
      </c>
      <c r="AY24" s="29">
        <f>AX24/AX30</f>
        <v>8.9093088294047149E-2</v>
      </c>
    </row>
    <row r="25" spans="1:51" ht="15" customHeight="1" x14ac:dyDescent="0.2">
      <c r="A25" s="9" t="s">
        <v>16</v>
      </c>
      <c r="B25" s="7">
        <v>262</v>
      </c>
      <c r="C25" s="24">
        <f>B25/B30</f>
        <v>0.10866860223973455</v>
      </c>
      <c r="D25" s="7">
        <v>267</v>
      </c>
      <c r="E25" s="24">
        <f>D25/D30</f>
        <v>0.1125158027812895</v>
      </c>
      <c r="F25" s="7">
        <v>227</v>
      </c>
      <c r="G25" s="24">
        <f>F25/F30</f>
        <v>0.10398534127347686</v>
      </c>
      <c r="H25" s="7">
        <v>188</v>
      </c>
      <c r="I25" s="24">
        <f>H25/H30</f>
        <v>8.8762983947119928E-2</v>
      </c>
      <c r="J25" s="7">
        <v>211</v>
      </c>
      <c r="K25" s="24">
        <f>J25/J30</f>
        <v>9.1739130434782615E-2</v>
      </c>
      <c r="L25" s="7">
        <v>207</v>
      </c>
      <c r="M25" s="24">
        <f>L25/L30</f>
        <v>8.4662576687116561E-2</v>
      </c>
      <c r="N25" s="7">
        <v>203</v>
      </c>
      <c r="O25" s="24">
        <f>N25/N30</f>
        <v>7.901907356948229E-2</v>
      </c>
      <c r="P25" s="7">
        <v>182</v>
      </c>
      <c r="Q25" s="24">
        <f>P25/P30</f>
        <v>7.2596729158356604E-2</v>
      </c>
      <c r="R25" s="50">
        <v>210</v>
      </c>
      <c r="S25" s="24">
        <f>R25/R30</f>
        <v>7.9726651480637817E-2</v>
      </c>
      <c r="T25" s="50">
        <v>204</v>
      </c>
      <c r="U25" s="24">
        <f>T25/T30</f>
        <v>7.396664249456128E-2</v>
      </c>
      <c r="V25" s="7">
        <v>200</v>
      </c>
      <c r="W25" s="24">
        <f>V25/V30</f>
        <v>6.9856793573174994E-2</v>
      </c>
      <c r="X25" s="7">
        <v>196</v>
      </c>
      <c r="Y25" s="24">
        <f>X25/X30</f>
        <v>6.7843544479058493E-2</v>
      </c>
      <c r="Z25" s="67">
        <v>192</v>
      </c>
      <c r="AA25" s="72">
        <f>Z25/Z30</f>
        <v>6.3429137760158572E-2</v>
      </c>
      <c r="AB25" s="7">
        <v>204</v>
      </c>
      <c r="AC25" s="24">
        <f>AB25/AB30</f>
        <v>6.3809821707851114E-2</v>
      </c>
      <c r="AD25" s="99">
        <v>190</v>
      </c>
      <c r="AE25" s="24">
        <f>AD25/AD30</f>
        <v>6.1053984575835475E-2</v>
      </c>
      <c r="AF25" s="7">
        <v>190</v>
      </c>
      <c r="AG25" s="109">
        <f>AF25/AF30</f>
        <v>6.2213490504256709E-2</v>
      </c>
      <c r="AH25" s="50">
        <v>193</v>
      </c>
      <c r="AI25" s="24">
        <f>AH25/AH30</f>
        <v>6.3507732806844353E-2</v>
      </c>
      <c r="AJ25" s="7">
        <v>200</v>
      </c>
      <c r="AK25" s="24">
        <f>AJ25/AJ30</f>
        <v>6.583278472679395E-2</v>
      </c>
      <c r="AL25" s="99">
        <v>171</v>
      </c>
      <c r="AM25" s="132">
        <f>AL25/AL30</f>
        <v>5.8222676200204292E-2</v>
      </c>
      <c r="AN25" s="7">
        <v>185</v>
      </c>
      <c r="AO25" s="24">
        <f>AN25/AN30</f>
        <v>6.2521122000675902E-2</v>
      </c>
      <c r="AP25" s="99">
        <v>182</v>
      </c>
      <c r="AQ25" s="24">
        <f>AP25/AP30</f>
        <v>6.207366984993179E-2</v>
      </c>
      <c r="AR25" s="7">
        <v>183</v>
      </c>
      <c r="AS25" s="24">
        <f>AR25/AR30</f>
        <v>6.5031982942430705E-2</v>
      </c>
      <c r="AT25" s="99">
        <v>176</v>
      </c>
      <c r="AU25" s="132">
        <f>AT25/AT30</f>
        <v>6.5818997756170533E-2</v>
      </c>
      <c r="AV25" s="7">
        <v>148</v>
      </c>
      <c r="AW25" s="24">
        <f>AV25/AV30</f>
        <v>5.5764883195177091E-2</v>
      </c>
      <c r="AX25" s="7">
        <v>157</v>
      </c>
      <c r="AY25" s="29">
        <f>AX25/AX30</f>
        <v>6.2724730323611672E-2</v>
      </c>
    </row>
    <row r="26" spans="1:51" ht="15" customHeight="1" x14ac:dyDescent="0.2">
      <c r="A26" s="9" t="s">
        <v>17</v>
      </c>
      <c r="B26" s="7">
        <v>411</v>
      </c>
      <c r="C26" s="24">
        <f>B26/B30</f>
        <v>0.17046868519286604</v>
      </c>
      <c r="D26" s="7">
        <v>390</v>
      </c>
      <c r="E26" s="24">
        <f>D26/D30</f>
        <v>0.16434892541087232</v>
      </c>
      <c r="F26" s="7">
        <v>346</v>
      </c>
      <c r="G26" s="24">
        <f>F26/F30</f>
        <v>0.15849748053137883</v>
      </c>
      <c r="H26" s="7">
        <v>312</v>
      </c>
      <c r="I26" s="24">
        <f>H26/H30</f>
        <v>0.14730878186968838</v>
      </c>
      <c r="J26" s="7">
        <v>302</v>
      </c>
      <c r="K26" s="24">
        <f>J26/J30</f>
        <v>0.13130434782608696</v>
      </c>
      <c r="L26" s="7">
        <v>298</v>
      </c>
      <c r="M26" s="24">
        <f>L26/L30</f>
        <v>0.12188139059304703</v>
      </c>
      <c r="N26" s="7">
        <v>308</v>
      </c>
      <c r="O26" s="24">
        <f>N26/N30</f>
        <v>0.11989100817438691</v>
      </c>
      <c r="P26" s="7">
        <v>276</v>
      </c>
      <c r="Q26" s="24">
        <f>P26/P30</f>
        <v>0.11009174311926606</v>
      </c>
      <c r="R26" s="50">
        <v>285</v>
      </c>
      <c r="S26" s="24">
        <f>R26/R30</f>
        <v>0.10820045558086561</v>
      </c>
      <c r="T26" s="50">
        <v>286</v>
      </c>
      <c r="U26" s="24">
        <f>T26/T30</f>
        <v>0.10369833212472807</v>
      </c>
      <c r="V26" s="7">
        <v>271</v>
      </c>
      <c r="W26" s="24">
        <f>V26/V30</f>
        <v>9.4655955291652119E-2</v>
      </c>
      <c r="X26" s="7">
        <v>261</v>
      </c>
      <c r="Y26" s="24">
        <f>X26/X30</f>
        <v>9.0342679127725853E-2</v>
      </c>
      <c r="Z26" s="67">
        <v>224</v>
      </c>
      <c r="AA26" s="72">
        <f>Z26/Z30</f>
        <v>7.4000660720185005E-2</v>
      </c>
      <c r="AB26" s="7">
        <v>222</v>
      </c>
      <c r="AC26" s="24">
        <f>AB26/AB30</f>
        <v>6.944010009383797E-2</v>
      </c>
      <c r="AD26" s="99">
        <v>246</v>
      </c>
      <c r="AE26" s="24">
        <f>AD26/AD30</f>
        <v>7.9048843187660672E-2</v>
      </c>
      <c r="AF26" s="7">
        <v>231</v>
      </c>
      <c r="AG26" s="109">
        <f>AF26/AF30</f>
        <v>7.5638506876227904E-2</v>
      </c>
      <c r="AH26" s="50">
        <v>188</v>
      </c>
      <c r="AI26" s="24">
        <f>AH26/AH30</f>
        <v>6.1862454754853573E-2</v>
      </c>
      <c r="AJ26" s="7">
        <v>195</v>
      </c>
      <c r="AK26" s="24">
        <f>AJ26/AJ30</f>
        <v>6.4186965108624094E-2</v>
      </c>
      <c r="AL26" s="99">
        <v>199</v>
      </c>
      <c r="AM26" s="132">
        <f>AL26/AL30</f>
        <v>6.7756213823629549E-2</v>
      </c>
      <c r="AN26" s="7">
        <v>190</v>
      </c>
      <c r="AO26" s="24">
        <f>AN26/AN30</f>
        <v>6.4210882054748231E-2</v>
      </c>
      <c r="AP26" s="99">
        <v>169</v>
      </c>
      <c r="AQ26" s="24">
        <f>AP26/AP30</f>
        <v>5.7639836289222375E-2</v>
      </c>
      <c r="AR26" s="7">
        <v>157</v>
      </c>
      <c r="AS26" s="24">
        <f>AR26/AR30</f>
        <v>5.5792466240227434E-2</v>
      </c>
      <c r="AT26" s="99">
        <v>132</v>
      </c>
      <c r="AU26" s="132">
        <f>AT26/AT30</f>
        <v>4.93642483171279E-2</v>
      </c>
      <c r="AV26" s="7">
        <v>155</v>
      </c>
      <c r="AW26" s="24">
        <f>AV26/AV30</f>
        <v>5.8402411454408443E-2</v>
      </c>
      <c r="AX26" s="7">
        <v>131</v>
      </c>
      <c r="AY26" s="29">
        <f>AX26/AX30</f>
        <v>5.2337195365561327E-2</v>
      </c>
    </row>
    <row r="27" spans="1:51" ht="15" customHeight="1" x14ac:dyDescent="0.2">
      <c r="A27" s="9" t="s">
        <v>18</v>
      </c>
      <c r="B27" s="7">
        <v>96</v>
      </c>
      <c r="C27" s="24">
        <f>B27/B30</f>
        <v>3.9817503110742433E-2</v>
      </c>
      <c r="D27" s="7">
        <v>99</v>
      </c>
      <c r="E27" s="24">
        <f>D27/D30</f>
        <v>4.1719342604298354E-2</v>
      </c>
      <c r="F27" s="7">
        <v>79</v>
      </c>
      <c r="G27" s="24">
        <f>F27/F30</f>
        <v>3.6188731103985343E-2</v>
      </c>
      <c r="H27" s="7">
        <v>98</v>
      </c>
      <c r="I27" s="24">
        <f>H27/H30</f>
        <v>4.6270066100094431E-2</v>
      </c>
      <c r="J27" s="7">
        <v>105</v>
      </c>
      <c r="K27" s="24">
        <f>J27/J30</f>
        <v>4.5652173913043478E-2</v>
      </c>
      <c r="L27" s="7">
        <v>92</v>
      </c>
      <c r="M27" s="24">
        <f>L27/L30</f>
        <v>3.7627811860940698E-2</v>
      </c>
      <c r="N27" s="7">
        <v>103</v>
      </c>
      <c r="O27" s="24">
        <f>N27/N30</f>
        <v>4.0093421564811209E-2</v>
      </c>
      <c r="P27" s="7">
        <v>85</v>
      </c>
      <c r="Q27" s="24">
        <f>P27/P30</f>
        <v>3.3905065815715993E-2</v>
      </c>
      <c r="R27" s="50">
        <v>103</v>
      </c>
      <c r="S27" s="24">
        <f>R27/R30</f>
        <v>3.9104024297646166E-2</v>
      </c>
      <c r="T27" s="50">
        <v>101</v>
      </c>
      <c r="U27" s="24">
        <f>T27/T30</f>
        <v>3.6620739666424942E-2</v>
      </c>
      <c r="V27" s="7">
        <v>94</v>
      </c>
      <c r="W27" s="24">
        <f>V27/V30</f>
        <v>3.2832692979392245E-2</v>
      </c>
      <c r="X27" s="7">
        <v>92</v>
      </c>
      <c r="Y27" s="24">
        <f>X27/X30</f>
        <v>3.1844929041190725E-2</v>
      </c>
      <c r="Z27" s="67">
        <v>97</v>
      </c>
      <c r="AA27" s="72">
        <f>Z27/Z30</f>
        <v>3.2044928972580114E-2</v>
      </c>
      <c r="AB27" s="7">
        <v>107</v>
      </c>
      <c r="AC27" s="24">
        <f>AB27/AB30</f>
        <v>3.3468877072255238E-2</v>
      </c>
      <c r="AD27" s="99">
        <v>105</v>
      </c>
      <c r="AE27" s="24">
        <f>AD27/AD30</f>
        <v>3.3740359897172237E-2</v>
      </c>
      <c r="AF27" s="7">
        <v>108</v>
      </c>
      <c r="AG27" s="109">
        <f>AF27/AF30</f>
        <v>3.536345776031434E-2</v>
      </c>
      <c r="AH27" s="50">
        <v>88</v>
      </c>
      <c r="AI27" s="24">
        <f>AH27/AH30</f>
        <v>2.8956893715037842E-2</v>
      </c>
      <c r="AJ27" s="7">
        <v>82</v>
      </c>
      <c r="AK27" s="24">
        <f>AJ27/AJ30</f>
        <v>2.6991441737985518E-2</v>
      </c>
      <c r="AL27" s="99">
        <v>68</v>
      </c>
      <c r="AM27" s="132">
        <f>AL27/AL30</f>
        <v>2.3152877085461356E-2</v>
      </c>
      <c r="AN27" s="7">
        <v>69</v>
      </c>
      <c r="AO27" s="24">
        <f>AN27/AN30</f>
        <v>2.3318688746198041E-2</v>
      </c>
      <c r="AP27" s="99">
        <v>61</v>
      </c>
      <c r="AQ27" s="24">
        <f>AP27/AP30</f>
        <v>2.0804911323328786E-2</v>
      </c>
      <c r="AR27" s="7">
        <v>62</v>
      </c>
      <c r="AS27" s="24">
        <f>AR27/AR30</f>
        <v>2.2032693674484721E-2</v>
      </c>
      <c r="AT27" s="99">
        <v>62</v>
      </c>
      <c r="AU27" s="132">
        <f>AT27/AT30</f>
        <v>2.3186237845923711E-2</v>
      </c>
      <c r="AV27" s="7">
        <v>49</v>
      </c>
      <c r="AW27" s="24">
        <f>AV27/AV30</f>
        <v>1.8462697814619441E-2</v>
      </c>
      <c r="AX27" s="7">
        <v>62</v>
      </c>
      <c r="AY27" s="29">
        <f>AX27/AX30</f>
        <v>2.4770275669196963E-2</v>
      </c>
    </row>
    <row r="28" spans="1:51" ht="15" customHeight="1" x14ac:dyDescent="0.2">
      <c r="A28" s="9" t="s">
        <v>19</v>
      </c>
      <c r="B28" s="7">
        <v>11</v>
      </c>
      <c r="C28" s="24">
        <f>B28/B30</f>
        <v>4.5624222314392367E-3</v>
      </c>
      <c r="D28" s="7">
        <v>13</v>
      </c>
      <c r="E28" s="24">
        <f>D28/D30</f>
        <v>5.478297513695744E-3</v>
      </c>
      <c r="F28" s="7">
        <v>13</v>
      </c>
      <c r="G28" s="24">
        <f>F28/F30</f>
        <v>5.9551076500229038E-3</v>
      </c>
      <c r="H28" s="7">
        <v>14</v>
      </c>
      <c r="I28" s="24">
        <f>H28/H30</f>
        <v>6.6100094428706326E-3</v>
      </c>
      <c r="J28" s="7">
        <v>13</v>
      </c>
      <c r="K28" s="24">
        <f>J28/J30</f>
        <v>5.6521739130434784E-3</v>
      </c>
      <c r="L28" s="7">
        <v>10</v>
      </c>
      <c r="M28" s="24">
        <f>L28/L30</f>
        <v>4.0899795501022499E-3</v>
      </c>
      <c r="N28" s="7">
        <v>7</v>
      </c>
      <c r="O28" s="24">
        <f>N28/N30</f>
        <v>2.7247956403269754E-3</v>
      </c>
      <c r="P28" s="7">
        <v>3</v>
      </c>
      <c r="Q28" s="24">
        <f>P28/P30</f>
        <v>1.1966493817311527E-3</v>
      </c>
      <c r="R28" s="50">
        <v>4</v>
      </c>
      <c r="S28" s="24">
        <f>R28/R30</f>
        <v>1.5186028853454822E-3</v>
      </c>
      <c r="T28" s="50">
        <v>3</v>
      </c>
      <c r="U28" s="24">
        <f>T28/T30</f>
        <v>1.0877447425670776E-3</v>
      </c>
      <c r="V28" s="7">
        <v>5</v>
      </c>
      <c r="W28" s="24">
        <f>V28/V30</f>
        <v>1.7464198393293748E-3</v>
      </c>
      <c r="X28" s="7">
        <v>2</v>
      </c>
      <c r="Y28" s="24">
        <f>X28/X30</f>
        <v>6.9228106611284187E-4</v>
      </c>
      <c r="Z28" s="67">
        <v>3</v>
      </c>
      <c r="AA28" s="72">
        <f>Z28/Z30</f>
        <v>9.9108027750247768E-4</v>
      </c>
      <c r="AB28" s="7">
        <v>4</v>
      </c>
      <c r="AC28" s="24">
        <f>AB28/AB30</f>
        <v>1.2511729746637473E-3</v>
      </c>
      <c r="AD28" s="99">
        <v>4</v>
      </c>
      <c r="AE28" s="24">
        <f>AD28/AD30</f>
        <v>1.2853470437017994E-3</v>
      </c>
      <c r="AF28" s="7">
        <v>4</v>
      </c>
      <c r="AG28" s="109">
        <f>AF28/AF30</f>
        <v>1.3097576948264572E-3</v>
      </c>
      <c r="AH28" s="50">
        <v>4</v>
      </c>
      <c r="AI28" s="24">
        <f>AH28/AH30</f>
        <v>1.3162224415926291E-3</v>
      </c>
      <c r="AJ28" s="7">
        <v>5</v>
      </c>
      <c r="AK28" s="24">
        <f>AJ28/AJ30</f>
        <v>1.6458196181698486E-3</v>
      </c>
      <c r="AL28" s="99">
        <v>2</v>
      </c>
      <c r="AM28" s="132">
        <f>AL28/AL30</f>
        <v>6.8096697310180451E-4</v>
      </c>
      <c r="AN28" s="7">
        <v>4</v>
      </c>
      <c r="AO28" s="24">
        <f>AN28/AN30</f>
        <v>1.3518080432578573E-3</v>
      </c>
      <c r="AP28" s="99">
        <v>4</v>
      </c>
      <c r="AQ28" s="24">
        <f>AP28/AP30</f>
        <v>1.364256480218281E-3</v>
      </c>
      <c r="AR28" s="7">
        <v>6</v>
      </c>
      <c r="AS28" s="24">
        <f>AR28/AR30</f>
        <v>2.1321961620469083E-3</v>
      </c>
      <c r="AT28" s="99">
        <v>5</v>
      </c>
      <c r="AU28" s="132">
        <f>AT28/AT30</f>
        <v>1.8698578908002991E-3</v>
      </c>
      <c r="AV28" s="7">
        <v>4</v>
      </c>
      <c r="AW28" s="24">
        <f>AV28/AV30</f>
        <v>1.5071590052750565E-3</v>
      </c>
      <c r="AX28" s="7">
        <v>2</v>
      </c>
      <c r="AY28" s="29">
        <f>AX28/AX30</f>
        <v>7.9904115061925688E-4</v>
      </c>
    </row>
    <row r="29" spans="1:51" ht="15" customHeight="1" x14ac:dyDescent="0.2">
      <c r="A29" s="9" t="s">
        <v>20</v>
      </c>
      <c r="B29" s="7">
        <v>11</v>
      </c>
      <c r="C29" s="24">
        <f>B29/B30</f>
        <v>4.5624222314392367E-3</v>
      </c>
      <c r="D29" s="7">
        <v>24</v>
      </c>
      <c r="E29" s="24">
        <f>D29/D30</f>
        <v>1.0113780025284451E-2</v>
      </c>
      <c r="F29" s="7">
        <v>24</v>
      </c>
      <c r="G29" s="24">
        <f>F29/F30</f>
        <v>1.0994044892349977E-2</v>
      </c>
      <c r="H29" s="7">
        <v>23</v>
      </c>
      <c r="I29" s="24">
        <f>H29/H30</f>
        <v>1.0859301227573183E-2</v>
      </c>
      <c r="J29" s="7">
        <v>2</v>
      </c>
      <c r="K29" s="24">
        <f>J29/J30</f>
        <v>8.6956521739130438E-4</v>
      </c>
      <c r="L29" s="7">
        <v>16</v>
      </c>
      <c r="M29" s="24">
        <f>L29/L30</f>
        <v>6.5439672801635993E-3</v>
      </c>
      <c r="N29" s="7">
        <v>9</v>
      </c>
      <c r="O29" s="24">
        <f>N29/N30</f>
        <v>3.5033086804203972E-3</v>
      </c>
      <c r="P29" s="7">
        <v>0</v>
      </c>
      <c r="Q29" s="24">
        <f>P29/P30</f>
        <v>0</v>
      </c>
      <c r="R29" s="50">
        <v>0</v>
      </c>
      <c r="S29" s="24">
        <f>R29/R30</f>
        <v>0</v>
      </c>
      <c r="T29" s="50">
        <v>0</v>
      </c>
      <c r="U29" s="24">
        <f>T29/T30</f>
        <v>0</v>
      </c>
      <c r="V29" s="7">
        <v>0</v>
      </c>
      <c r="W29" s="24">
        <f>V29/V30</f>
        <v>0</v>
      </c>
      <c r="X29" s="7">
        <v>0</v>
      </c>
      <c r="Y29" s="24">
        <f>X29/X30</f>
        <v>0</v>
      </c>
      <c r="Z29" s="67">
        <v>0</v>
      </c>
      <c r="AA29" s="72">
        <f>Z29/Z30</f>
        <v>0</v>
      </c>
      <c r="AB29" s="7">
        <v>0</v>
      </c>
      <c r="AC29" s="24">
        <f>AB29/AB30</f>
        <v>0</v>
      </c>
      <c r="AD29" s="99">
        <v>0</v>
      </c>
      <c r="AE29" s="24">
        <f>AD29/AD30</f>
        <v>0</v>
      </c>
      <c r="AF29" s="7">
        <v>0</v>
      </c>
      <c r="AG29" s="109">
        <f>AF29/AF30</f>
        <v>0</v>
      </c>
      <c r="AH29" s="50">
        <v>0</v>
      </c>
      <c r="AI29" s="24">
        <f>AH29/AH30</f>
        <v>0</v>
      </c>
      <c r="AJ29" s="7">
        <v>0</v>
      </c>
      <c r="AK29" s="24">
        <f>AJ29/AJ30</f>
        <v>0</v>
      </c>
      <c r="AL29" s="99">
        <v>0</v>
      </c>
      <c r="AM29" s="132">
        <f>AL29/AL30</f>
        <v>0</v>
      </c>
      <c r="AN29" s="7">
        <v>0</v>
      </c>
      <c r="AO29" s="24">
        <f>AN29/AN30</f>
        <v>0</v>
      </c>
      <c r="AP29" s="99">
        <v>0</v>
      </c>
      <c r="AQ29" s="24">
        <f>AP29/AP30</f>
        <v>0</v>
      </c>
      <c r="AR29" s="7">
        <v>0</v>
      </c>
      <c r="AS29" s="24">
        <f>AR29/AR30</f>
        <v>0</v>
      </c>
      <c r="AT29" s="99">
        <v>0</v>
      </c>
      <c r="AU29" s="132">
        <f>AT29/AT30</f>
        <v>0</v>
      </c>
      <c r="AV29" s="7">
        <v>0</v>
      </c>
      <c r="AW29" s="24">
        <f>AV29/AV30</f>
        <v>0</v>
      </c>
      <c r="AX29" s="7">
        <v>0</v>
      </c>
      <c r="AY29" s="29">
        <f>AX29/AX30</f>
        <v>0</v>
      </c>
    </row>
    <row r="30" spans="1:51" s="4" customFormat="1" ht="15" customHeight="1" x14ac:dyDescent="0.2">
      <c r="A30" s="15" t="s">
        <v>3</v>
      </c>
      <c r="B30" s="17">
        <f t="shared" ref="B30:G30" si="10">B29+B28+B27+B26+B25+B24+B23+B22+B21+B20</f>
        <v>2411</v>
      </c>
      <c r="C30" s="25">
        <f t="shared" si="10"/>
        <v>1</v>
      </c>
      <c r="D30" s="17">
        <f t="shared" si="10"/>
        <v>2373</v>
      </c>
      <c r="E30" s="25">
        <f t="shared" si="10"/>
        <v>1.0000000000000002</v>
      </c>
      <c r="F30" s="17">
        <f t="shared" si="10"/>
        <v>2183</v>
      </c>
      <c r="G30" s="25">
        <f t="shared" si="10"/>
        <v>1</v>
      </c>
      <c r="H30" s="17">
        <f t="shared" ref="H30:Q30" si="11">H29+H28+H27+H26+H25+H24+H23+H22+H21+H20</f>
        <v>2118</v>
      </c>
      <c r="I30" s="25">
        <f t="shared" si="11"/>
        <v>1</v>
      </c>
      <c r="J30" s="17">
        <f t="shared" si="11"/>
        <v>2300</v>
      </c>
      <c r="K30" s="25">
        <f t="shared" si="11"/>
        <v>1</v>
      </c>
      <c r="L30" s="17">
        <f t="shared" si="11"/>
        <v>2445</v>
      </c>
      <c r="M30" s="25">
        <f t="shared" si="11"/>
        <v>0.99999999999999989</v>
      </c>
      <c r="N30" s="17">
        <f t="shared" si="11"/>
        <v>2569</v>
      </c>
      <c r="O30" s="25">
        <f t="shared" si="11"/>
        <v>0.99999999999999989</v>
      </c>
      <c r="P30" s="17">
        <f t="shared" si="11"/>
        <v>2507</v>
      </c>
      <c r="Q30" s="38">
        <f t="shared" si="11"/>
        <v>1</v>
      </c>
      <c r="R30" s="48">
        <f t="shared" ref="R30:W30" si="12">R29+R28+R27+R26+R25+R24+R23+R22+R21+R20</f>
        <v>2634</v>
      </c>
      <c r="S30" s="38">
        <f t="shared" si="12"/>
        <v>0.99999999999999989</v>
      </c>
      <c r="T30" s="48">
        <f t="shared" si="12"/>
        <v>2758</v>
      </c>
      <c r="U30" s="38">
        <f t="shared" si="12"/>
        <v>1</v>
      </c>
      <c r="V30" s="55">
        <f t="shared" si="12"/>
        <v>2863</v>
      </c>
      <c r="W30" s="38">
        <f t="shared" si="12"/>
        <v>1</v>
      </c>
      <c r="X30" s="55">
        <f t="shared" ref="X30:AY30" si="13">X29+X28+X27+X26+X25+X24+X23+X22+X21+X20</f>
        <v>2889</v>
      </c>
      <c r="Y30" s="38">
        <f t="shared" si="13"/>
        <v>1</v>
      </c>
      <c r="Z30" s="65">
        <f t="shared" si="13"/>
        <v>3027</v>
      </c>
      <c r="AA30" s="75">
        <f t="shared" si="13"/>
        <v>1</v>
      </c>
      <c r="AB30" s="55">
        <f t="shared" ref="AB30" si="14">AB29+AB28+AB27+AB26+AB25+AB24+AB23+AB22+AB21+AB20</f>
        <v>3197</v>
      </c>
      <c r="AC30" s="38">
        <f t="shared" ref="AC30:AW30" si="15">AC29+AC28+AC27+AC26+AC25+AC24+AC23+AC22+AC21+AC20</f>
        <v>1</v>
      </c>
      <c r="AD30" s="97">
        <f t="shared" si="15"/>
        <v>3112</v>
      </c>
      <c r="AE30" s="38">
        <f t="shared" si="15"/>
        <v>1</v>
      </c>
      <c r="AF30" s="55">
        <f t="shared" si="15"/>
        <v>3054</v>
      </c>
      <c r="AG30" s="84">
        <f t="shared" si="15"/>
        <v>1</v>
      </c>
      <c r="AH30" s="48">
        <f t="shared" si="15"/>
        <v>3039</v>
      </c>
      <c r="AI30" s="38">
        <f t="shared" si="15"/>
        <v>0.99999999999999989</v>
      </c>
      <c r="AJ30" s="55">
        <f t="shared" si="15"/>
        <v>3038</v>
      </c>
      <c r="AK30" s="38">
        <f t="shared" si="15"/>
        <v>1</v>
      </c>
      <c r="AL30" s="97">
        <f t="shared" si="15"/>
        <v>2937</v>
      </c>
      <c r="AM30" s="133">
        <f t="shared" si="15"/>
        <v>1</v>
      </c>
      <c r="AN30" s="55">
        <f t="shared" si="15"/>
        <v>2959</v>
      </c>
      <c r="AO30" s="38">
        <f t="shared" si="15"/>
        <v>1</v>
      </c>
      <c r="AP30" s="97">
        <f t="shared" si="15"/>
        <v>2932</v>
      </c>
      <c r="AQ30" s="38">
        <f t="shared" si="15"/>
        <v>1</v>
      </c>
      <c r="AR30" s="55">
        <f t="shared" si="15"/>
        <v>2814</v>
      </c>
      <c r="AS30" s="38">
        <f t="shared" si="15"/>
        <v>1</v>
      </c>
      <c r="AT30" s="97">
        <f t="shared" si="15"/>
        <v>2674</v>
      </c>
      <c r="AU30" s="133">
        <f t="shared" si="15"/>
        <v>1</v>
      </c>
      <c r="AV30" s="55">
        <f t="shared" si="15"/>
        <v>2654</v>
      </c>
      <c r="AW30" s="38">
        <f t="shared" si="15"/>
        <v>0.99999999999999989</v>
      </c>
      <c r="AX30" s="55">
        <f t="shared" si="13"/>
        <v>2503</v>
      </c>
      <c r="AY30" s="43">
        <f t="shared" si="13"/>
        <v>1</v>
      </c>
    </row>
    <row r="31" spans="1:51" s="4" customFormat="1" ht="15" customHeight="1" x14ac:dyDescent="0.2">
      <c r="A31" s="140" t="s">
        <v>21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44"/>
    </row>
    <row r="32" spans="1:51" ht="15" customHeight="1" x14ac:dyDescent="0.2">
      <c r="A32" s="12"/>
      <c r="B32" s="6" t="s">
        <v>39</v>
      </c>
      <c r="C32" s="31" t="s">
        <v>40</v>
      </c>
      <c r="D32" s="6" t="s">
        <v>39</v>
      </c>
      <c r="E32" s="31" t="s">
        <v>40</v>
      </c>
      <c r="F32" s="6" t="s">
        <v>39</v>
      </c>
      <c r="G32" s="31" t="s">
        <v>40</v>
      </c>
      <c r="H32" s="6" t="s">
        <v>39</v>
      </c>
      <c r="I32" s="31" t="s">
        <v>40</v>
      </c>
      <c r="J32" s="6" t="s">
        <v>39</v>
      </c>
      <c r="K32" s="31" t="s">
        <v>40</v>
      </c>
      <c r="L32" s="6" t="s">
        <v>39</v>
      </c>
      <c r="M32" s="31" t="s">
        <v>40</v>
      </c>
      <c r="N32" s="6" t="s">
        <v>39</v>
      </c>
      <c r="O32" s="31" t="s">
        <v>40</v>
      </c>
      <c r="P32" s="6" t="s">
        <v>39</v>
      </c>
      <c r="Q32" s="39" t="s">
        <v>40</v>
      </c>
      <c r="R32" s="51" t="s">
        <v>39</v>
      </c>
      <c r="S32" s="39" t="s">
        <v>40</v>
      </c>
      <c r="T32" s="51" t="s">
        <v>39</v>
      </c>
      <c r="U32" s="39" t="s">
        <v>40</v>
      </c>
      <c r="V32" s="57" t="s">
        <v>39</v>
      </c>
      <c r="W32" s="39" t="s">
        <v>40</v>
      </c>
      <c r="X32" s="57" t="s">
        <v>39</v>
      </c>
      <c r="Y32" s="39" t="s">
        <v>40</v>
      </c>
      <c r="Z32" s="68" t="s">
        <v>39</v>
      </c>
      <c r="AA32" s="73" t="s">
        <v>40</v>
      </c>
      <c r="AB32" s="57" t="s">
        <v>39</v>
      </c>
      <c r="AC32" s="39" t="s">
        <v>40</v>
      </c>
      <c r="AD32" s="100" t="s">
        <v>39</v>
      </c>
      <c r="AE32" s="39" t="s">
        <v>40</v>
      </c>
      <c r="AF32" s="57" t="s">
        <v>39</v>
      </c>
      <c r="AG32" s="110" t="s">
        <v>40</v>
      </c>
      <c r="AH32" s="51" t="s">
        <v>39</v>
      </c>
      <c r="AI32" s="39" t="s">
        <v>40</v>
      </c>
      <c r="AJ32" s="57" t="s">
        <v>39</v>
      </c>
      <c r="AK32" s="39" t="s">
        <v>40</v>
      </c>
      <c r="AL32" s="100" t="s">
        <v>39</v>
      </c>
      <c r="AM32" s="134" t="s">
        <v>40</v>
      </c>
      <c r="AN32" s="57" t="s">
        <v>39</v>
      </c>
      <c r="AO32" s="39" t="s">
        <v>40</v>
      </c>
      <c r="AP32" s="100" t="s">
        <v>39</v>
      </c>
      <c r="AQ32" s="39" t="s">
        <v>40</v>
      </c>
      <c r="AR32" s="57" t="s">
        <v>39</v>
      </c>
      <c r="AS32" s="39" t="s">
        <v>40</v>
      </c>
      <c r="AT32" s="100" t="s">
        <v>39</v>
      </c>
      <c r="AU32" s="134" t="s">
        <v>40</v>
      </c>
      <c r="AV32" s="57" t="s">
        <v>39</v>
      </c>
      <c r="AW32" s="39" t="s">
        <v>40</v>
      </c>
      <c r="AX32" s="57" t="s">
        <v>39</v>
      </c>
      <c r="AY32" s="44" t="s">
        <v>40</v>
      </c>
    </row>
    <row r="33" spans="1:51" ht="15" customHeight="1" x14ac:dyDescent="0.2">
      <c r="A33" s="28" t="s">
        <v>37</v>
      </c>
      <c r="B33" s="32">
        <v>31.3</v>
      </c>
      <c r="C33" s="33">
        <v>9.8000000000000007</v>
      </c>
      <c r="D33" s="32">
        <v>31.3</v>
      </c>
      <c r="E33" s="33">
        <v>10</v>
      </c>
      <c r="F33" s="32">
        <v>30.8</v>
      </c>
      <c r="G33" s="33">
        <v>10.1</v>
      </c>
      <c r="H33" s="32">
        <v>30.7</v>
      </c>
      <c r="I33" s="33">
        <v>10.3</v>
      </c>
      <c r="J33" s="32">
        <v>30.1</v>
      </c>
      <c r="K33" s="33">
        <v>10.3</v>
      </c>
      <c r="L33" s="32">
        <v>29.4</v>
      </c>
      <c r="M33" s="33">
        <v>9.9</v>
      </c>
      <c r="N33" s="32">
        <v>29.1</v>
      </c>
      <c r="O33" s="33">
        <v>9.9</v>
      </c>
      <c r="P33" s="32">
        <v>28.6</v>
      </c>
      <c r="Q33" s="33">
        <v>9.3000000000000007</v>
      </c>
      <c r="R33" s="32">
        <v>28.79</v>
      </c>
      <c r="S33" s="33">
        <v>9.48</v>
      </c>
      <c r="T33" s="58">
        <v>28.21</v>
      </c>
      <c r="U33" s="33">
        <v>9.4600000000000009</v>
      </c>
      <c r="V33" s="32">
        <v>27.66</v>
      </c>
      <c r="W33" s="33">
        <v>9.39</v>
      </c>
      <c r="X33" s="32">
        <v>27.42</v>
      </c>
      <c r="Y33" s="33">
        <v>9.2200000000000006</v>
      </c>
      <c r="Z33" s="69">
        <v>26.936800000000002</v>
      </c>
      <c r="AA33" s="74">
        <v>9.0784099999999999</v>
      </c>
      <c r="AB33" s="32">
        <v>26.41</v>
      </c>
      <c r="AC33" s="33">
        <v>8.9499999999999993</v>
      </c>
      <c r="AD33" s="92">
        <v>27.2</v>
      </c>
      <c r="AE33" s="33">
        <v>9.1873299999999993</v>
      </c>
      <c r="AF33" s="32">
        <v>27.4</v>
      </c>
      <c r="AG33" s="111">
        <v>9.1873299999999993</v>
      </c>
      <c r="AH33" s="58">
        <v>26.8</v>
      </c>
      <c r="AI33" s="33">
        <v>8.8000000000000007</v>
      </c>
      <c r="AJ33" s="32">
        <v>26.7</v>
      </c>
      <c r="AK33" s="33">
        <v>8.8000000000000007</v>
      </c>
      <c r="AL33" s="92">
        <v>26.4</v>
      </c>
      <c r="AM33" s="135">
        <v>8.5</v>
      </c>
      <c r="AN33" s="32">
        <v>26.4</v>
      </c>
      <c r="AO33" s="33">
        <v>8.5</v>
      </c>
      <c r="AP33" s="92">
        <v>26.2</v>
      </c>
      <c r="AQ33" s="33">
        <v>8.3000000000000007</v>
      </c>
      <c r="AR33" s="32">
        <v>26.2</v>
      </c>
      <c r="AS33" s="33">
        <v>8.6</v>
      </c>
      <c r="AT33" s="92">
        <v>25.9</v>
      </c>
      <c r="AU33" s="135">
        <v>8.6</v>
      </c>
      <c r="AV33" s="32">
        <v>25.7</v>
      </c>
      <c r="AW33" s="33">
        <v>8.31</v>
      </c>
      <c r="AX33" s="32">
        <v>25.8</v>
      </c>
      <c r="AY33" s="34">
        <v>8.4</v>
      </c>
    </row>
    <row r="34" spans="1:51" ht="15" customHeight="1" x14ac:dyDescent="0.2">
      <c r="A34" s="140" t="s">
        <v>22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44"/>
    </row>
    <row r="35" spans="1:51" ht="15" customHeight="1" x14ac:dyDescent="0.2">
      <c r="A35" s="13" t="s">
        <v>35</v>
      </c>
      <c r="B35" s="11">
        <v>15</v>
      </c>
      <c r="C35" s="119">
        <f>B35/B45</f>
        <v>6.2214848610535048E-3</v>
      </c>
      <c r="D35" s="11">
        <v>21</v>
      </c>
      <c r="E35" s="23">
        <f>D35/D49</f>
        <v>8.8495575221238937E-3</v>
      </c>
      <c r="F35" s="11">
        <v>23</v>
      </c>
      <c r="G35" s="23">
        <f>F35/F49</f>
        <v>1.0535959688502062E-2</v>
      </c>
      <c r="H35" s="11">
        <v>20</v>
      </c>
      <c r="I35" s="23">
        <f>H35/H49</f>
        <v>9.442870632672332E-3</v>
      </c>
      <c r="J35" s="11">
        <v>28</v>
      </c>
      <c r="K35" s="23">
        <f>J35/J49</f>
        <v>1.2173913043478261E-2</v>
      </c>
      <c r="L35" s="11">
        <v>28</v>
      </c>
      <c r="M35" s="23">
        <f>L35/L49</f>
        <v>1.1451942740286299E-2</v>
      </c>
      <c r="N35" s="11">
        <v>17</v>
      </c>
      <c r="O35" s="37">
        <f>N35/N49</f>
        <v>6.6173608407940829E-3</v>
      </c>
      <c r="P35" s="11">
        <v>16</v>
      </c>
      <c r="Q35" s="37">
        <f>P35/P49</f>
        <v>6.3821300358994811E-3</v>
      </c>
      <c r="R35" s="40">
        <v>17</v>
      </c>
      <c r="S35" s="37">
        <f>R35/R49</f>
        <v>6.4540622627182994E-3</v>
      </c>
      <c r="T35" s="40">
        <v>24</v>
      </c>
      <c r="U35" s="37">
        <f>T35/T49</f>
        <v>8.7019579405366206E-3</v>
      </c>
      <c r="V35" s="56">
        <v>31</v>
      </c>
      <c r="W35" s="37">
        <f>V35/V49</f>
        <v>1.0827803003842123E-2</v>
      </c>
      <c r="X35" s="56">
        <v>27</v>
      </c>
      <c r="Y35" s="119">
        <f>X35/X45</f>
        <v>9.3457943925233638E-3</v>
      </c>
      <c r="Z35" s="66">
        <v>28</v>
      </c>
      <c r="AA35" s="119">
        <f>Z35/Z45</f>
        <v>9.2500825900231256E-3</v>
      </c>
      <c r="AB35" s="56">
        <v>39</v>
      </c>
      <c r="AC35" s="37">
        <f>AB35/AB45</f>
        <v>1.2198936502971536E-2</v>
      </c>
      <c r="AD35" s="98">
        <v>49</v>
      </c>
      <c r="AE35" s="37">
        <f>AD35/AD45</f>
        <v>1.5745501285347043E-2</v>
      </c>
      <c r="AF35" s="56">
        <v>79</v>
      </c>
      <c r="AG35" s="37">
        <f>AF35/AF45</f>
        <v>2.5867714472822528E-2</v>
      </c>
      <c r="AH35" s="40">
        <v>105</v>
      </c>
      <c r="AI35" s="37">
        <f>AH35/AH45</f>
        <v>3.4550839091806514E-2</v>
      </c>
      <c r="AJ35" s="56">
        <v>123</v>
      </c>
      <c r="AK35" s="37">
        <f>AJ35/AJ45</f>
        <v>4.0487162606978273E-2</v>
      </c>
      <c r="AL35" s="98">
        <v>159</v>
      </c>
      <c r="AM35" s="131">
        <f>AL35/AL45</f>
        <v>5.4136874361593465E-2</v>
      </c>
      <c r="AN35" s="56">
        <v>148</v>
      </c>
      <c r="AO35" s="37">
        <f>AN35/AN45</f>
        <v>5.0016897600540726E-2</v>
      </c>
      <c r="AP35" s="98">
        <v>129</v>
      </c>
      <c r="AQ35" s="37">
        <f>AP35/AP45</f>
        <v>4.3997271487039566E-2</v>
      </c>
      <c r="AR35" s="56">
        <v>94</v>
      </c>
      <c r="AS35" s="37">
        <f>AR35/AR45</f>
        <v>3.3404406538734895E-2</v>
      </c>
      <c r="AT35" s="98">
        <v>80</v>
      </c>
      <c r="AU35" s="131">
        <f>AT35/AT45</f>
        <v>2.9917726252804786E-2</v>
      </c>
      <c r="AV35" s="56">
        <v>61</v>
      </c>
      <c r="AW35" s="37">
        <f>AV35/AV45</f>
        <v>2.2984174830444612E-2</v>
      </c>
      <c r="AX35" s="56">
        <v>69</v>
      </c>
      <c r="AY35" s="42">
        <f>AX35/AX45</f>
        <v>2.7566919696364364E-2</v>
      </c>
    </row>
    <row r="36" spans="1:51" ht="15" customHeight="1" x14ac:dyDescent="0.2">
      <c r="A36" s="104" t="s">
        <v>57</v>
      </c>
      <c r="B36" s="7">
        <v>170</v>
      </c>
      <c r="C36" s="24">
        <f>B36/B45</f>
        <v>7.0510161758606388E-2</v>
      </c>
      <c r="D36" s="7">
        <v>163</v>
      </c>
      <c r="E36" s="24">
        <f>D36/D49</f>
        <v>6.8689422671723552E-2</v>
      </c>
      <c r="F36" s="7">
        <v>164</v>
      </c>
      <c r="G36" s="24">
        <f>F36/F49</f>
        <v>7.5125973431058174E-2</v>
      </c>
      <c r="H36" s="7">
        <v>157</v>
      </c>
      <c r="I36" s="24">
        <f>H36/H49</f>
        <v>7.4126534466477809E-2</v>
      </c>
      <c r="J36" s="7">
        <v>187</v>
      </c>
      <c r="K36" s="24">
        <f>J36/J49</f>
        <v>8.1304347826086962E-2</v>
      </c>
      <c r="L36" s="7">
        <v>197</v>
      </c>
      <c r="M36" s="24">
        <f>L36/L49</f>
        <v>8.0572597137014312E-2</v>
      </c>
      <c r="N36" s="7">
        <v>210</v>
      </c>
      <c r="O36" s="24">
        <f>N36/N49</f>
        <v>8.1743869209809264E-2</v>
      </c>
      <c r="P36" s="7">
        <v>211</v>
      </c>
      <c r="Q36" s="24">
        <f>P36/P49</f>
        <v>8.4164339848424405E-2</v>
      </c>
      <c r="R36" s="7">
        <v>230</v>
      </c>
      <c r="S36" s="24">
        <f>R36/R49</f>
        <v>8.7319665907365229E-2</v>
      </c>
      <c r="T36" s="50">
        <v>281</v>
      </c>
      <c r="U36" s="24">
        <f>T36/T49</f>
        <v>0.10188542422044961</v>
      </c>
      <c r="V36" s="7">
        <v>329</v>
      </c>
      <c r="W36" s="24">
        <f>V36/V49</f>
        <v>0.11491442542787286</v>
      </c>
      <c r="X36" s="7">
        <v>344</v>
      </c>
      <c r="Y36" s="24">
        <f>X36/X45</f>
        <v>0.11907234337140879</v>
      </c>
      <c r="Z36" s="67">
        <v>403</v>
      </c>
      <c r="AA36" s="24">
        <f>Z36/Z45</f>
        <v>0.13313511727783284</v>
      </c>
      <c r="AB36" s="7">
        <v>390</v>
      </c>
      <c r="AC36" s="24">
        <f>AB36/AB45</f>
        <v>0.12198936502971536</v>
      </c>
      <c r="AD36" s="99">
        <v>345</v>
      </c>
      <c r="AE36" s="24">
        <f>AD36/AD45</f>
        <v>0.1108611825192802</v>
      </c>
      <c r="AF36" s="7">
        <v>379</v>
      </c>
      <c r="AG36" s="24">
        <f>AF36/AF45</f>
        <v>0.12409954158480681</v>
      </c>
      <c r="AH36" s="50">
        <v>401</v>
      </c>
      <c r="AI36" s="24">
        <f>AH36/AH45</f>
        <v>0.13195129976966108</v>
      </c>
      <c r="AJ36" s="7">
        <v>442</v>
      </c>
      <c r="AK36" s="24">
        <f>AJ36/AJ45</f>
        <v>0.14549045424621462</v>
      </c>
      <c r="AL36" s="99">
        <v>451</v>
      </c>
      <c r="AM36" s="132">
        <f>AL36/AL45</f>
        <v>0.15355805243445692</v>
      </c>
      <c r="AN36" s="7">
        <v>428</v>
      </c>
      <c r="AO36" s="24">
        <f>AN36/AN45</f>
        <v>0.14464346062859074</v>
      </c>
      <c r="AP36" s="99">
        <v>391</v>
      </c>
      <c r="AQ36" s="24">
        <f>AP36/AP45</f>
        <v>0.13335607094133697</v>
      </c>
      <c r="AR36" s="7">
        <v>408</v>
      </c>
      <c r="AS36" s="24">
        <f>AR36/AR45</f>
        <v>0.14498933901918976</v>
      </c>
      <c r="AT36" s="99">
        <v>383</v>
      </c>
      <c r="AU36" s="132">
        <f>AT36/AT45</f>
        <v>0.14323111443530293</v>
      </c>
      <c r="AV36" s="7">
        <v>374</v>
      </c>
      <c r="AW36" s="24">
        <f>AV36/AV45</f>
        <v>0.14091936699321778</v>
      </c>
      <c r="AX36" s="7">
        <v>335</v>
      </c>
      <c r="AY36" s="29">
        <f>AX36/AX45</f>
        <v>0.13383939272872553</v>
      </c>
    </row>
    <row r="37" spans="1:51" ht="15" customHeight="1" x14ac:dyDescent="0.2">
      <c r="A37" s="104" t="s">
        <v>51</v>
      </c>
      <c r="B37" s="7">
        <v>10</v>
      </c>
      <c r="C37" s="24">
        <f>B37/B45</f>
        <v>4.1476565740356701E-3</v>
      </c>
      <c r="D37" s="7">
        <v>10</v>
      </c>
      <c r="E37" s="24">
        <f>D37/D49</f>
        <v>4.2140750105351876E-3</v>
      </c>
      <c r="F37" s="7">
        <v>9</v>
      </c>
      <c r="G37" s="24">
        <f>F37/F49</f>
        <v>4.1227668346312417E-3</v>
      </c>
      <c r="H37" s="7">
        <v>5</v>
      </c>
      <c r="I37" s="24">
        <f>H37/H49</f>
        <v>2.360717658168083E-3</v>
      </c>
      <c r="J37" s="7">
        <v>4</v>
      </c>
      <c r="K37" s="24">
        <f>J37/J49</f>
        <v>1.7391304347826088E-3</v>
      </c>
      <c r="L37" s="7">
        <v>7</v>
      </c>
      <c r="M37" s="24">
        <f>L37/L49</f>
        <v>2.8629856850715747E-3</v>
      </c>
      <c r="N37" s="7">
        <v>8</v>
      </c>
      <c r="O37" s="24">
        <f>N37/N49</f>
        <v>3.1140521603736861E-3</v>
      </c>
      <c r="P37" s="7">
        <v>8</v>
      </c>
      <c r="Q37" s="24">
        <f>P37/P49</f>
        <v>3.1910650179497405E-3</v>
      </c>
      <c r="R37" s="7">
        <v>11</v>
      </c>
      <c r="S37" s="24">
        <f>R37/R49</f>
        <v>4.1761579347000758E-3</v>
      </c>
      <c r="T37" s="50">
        <v>17</v>
      </c>
      <c r="U37" s="24">
        <f>T37/T49</f>
        <v>6.163886874546773E-3</v>
      </c>
      <c r="V37" s="7">
        <v>17</v>
      </c>
      <c r="W37" s="24">
        <f>V37/V49</f>
        <v>5.9378274537198739E-3</v>
      </c>
      <c r="X37" s="7">
        <v>16</v>
      </c>
      <c r="Y37" s="24">
        <f>X37/X45</f>
        <v>5.5382485289027349E-3</v>
      </c>
      <c r="Z37" s="67">
        <v>17</v>
      </c>
      <c r="AA37" s="24">
        <f>Z37/Z45</f>
        <v>5.6161215725140405E-3</v>
      </c>
      <c r="AB37" s="7">
        <v>12</v>
      </c>
      <c r="AC37" s="24">
        <f>AB37/AB45</f>
        <v>3.753518923991242E-3</v>
      </c>
      <c r="AD37" s="99">
        <v>12</v>
      </c>
      <c r="AE37" s="24">
        <f>AD37/AD45</f>
        <v>3.8560411311053984E-3</v>
      </c>
      <c r="AF37" s="7">
        <v>9</v>
      </c>
      <c r="AG37" s="24">
        <f>AF37/AF45</f>
        <v>2.9469548133595285E-3</v>
      </c>
      <c r="AH37" s="50">
        <v>4</v>
      </c>
      <c r="AI37" s="24">
        <f>AH37/AH45</f>
        <v>1.3162224415926291E-3</v>
      </c>
      <c r="AJ37" s="7">
        <v>4</v>
      </c>
      <c r="AK37" s="24">
        <f>AJ37/AJ45</f>
        <v>1.3166556945358788E-3</v>
      </c>
      <c r="AL37" s="99">
        <v>6</v>
      </c>
      <c r="AM37" s="132">
        <f>AL37/AL45</f>
        <v>2.0429009193054137E-3</v>
      </c>
      <c r="AN37" s="7">
        <v>6</v>
      </c>
      <c r="AO37" s="24">
        <f>AN37/AN45</f>
        <v>2.0277120648867861E-3</v>
      </c>
      <c r="AP37" s="99">
        <v>8</v>
      </c>
      <c r="AQ37" s="24">
        <f>AP37/AP45</f>
        <v>2.7285129604365621E-3</v>
      </c>
      <c r="AR37" s="7">
        <v>6</v>
      </c>
      <c r="AS37" s="24">
        <f>AR37/AR45</f>
        <v>2.1321961620469083E-3</v>
      </c>
      <c r="AT37" s="99">
        <v>5</v>
      </c>
      <c r="AU37" s="132">
        <f>AT37/AT45</f>
        <v>1.8698578908002991E-3</v>
      </c>
      <c r="AV37" s="7">
        <v>4</v>
      </c>
      <c r="AW37" s="24">
        <f>AV37/AV45</f>
        <v>1.5071590052750565E-3</v>
      </c>
      <c r="AX37" s="7">
        <v>5</v>
      </c>
      <c r="AY37" s="29">
        <f>AX37/AX45</f>
        <v>1.997602876548142E-3</v>
      </c>
    </row>
    <row r="38" spans="1:51" ht="15" hidden="1" customHeight="1" x14ac:dyDescent="0.2">
      <c r="A38" s="104" t="s">
        <v>54</v>
      </c>
      <c r="B38" s="7">
        <v>36</v>
      </c>
      <c r="C38" s="24">
        <f>B38/B45</f>
        <v>1.4931563666528411E-2</v>
      </c>
      <c r="D38" s="7">
        <v>35</v>
      </c>
      <c r="E38" s="24">
        <f>D38/D49</f>
        <v>1.4749262536873156E-2</v>
      </c>
      <c r="F38" s="7">
        <v>27</v>
      </c>
      <c r="G38" s="24">
        <f>F38/F49</f>
        <v>1.2368300503893724E-2</v>
      </c>
      <c r="H38" s="7">
        <v>22</v>
      </c>
      <c r="I38" s="24">
        <f>H38/H49</f>
        <v>1.0387157695939566E-2</v>
      </c>
      <c r="J38" s="7">
        <v>35</v>
      </c>
      <c r="K38" s="24">
        <f>J38/J49</f>
        <v>1.5217391304347827E-2</v>
      </c>
      <c r="L38" s="7">
        <v>41</v>
      </c>
      <c r="M38" s="24">
        <f>L38/L49</f>
        <v>1.6768916155419224E-2</v>
      </c>
      <c r="N38" s="7">
        <v>50</v>
      </c>
      <c r="O38" s="24">
        <f>N38/N49</f>
        <v>1.9462826002335541E-2</v>
      </c>
      <c r="P38" s="7">
        <v>58</v>
      </c>
      <c r="Q38" s="24">
        <f>P38/P49</f>
        <v>2.3135221380135622E-2</v>
      </c>
      <c r="R38" s="7">
        <v>68</v>
      </c>
      <c r="S38" s="24">
        <f>R38/R49</f>
        <v>2.5816249050873197E-2</v>
      </c>
      <c r="T38" s="50">
        <v>80</v>
      </c>
      <c r="U38" s="24">
        <f>T38/T49</f>
        <v>2.9006526468455404E-2</v>
      </c>
      <c r="V38" s="7">
        <v>92</v>
      </c>
      <c r="W38" s="24">
        <f>V38/V49</f>
        <v>3.2134125043660498E-2</v>
      </c>
      <c r="X38" s="7">
        <v>94</v>
      </c>
      <c r="Y38" s="24">
        <f>X38/X45</f>
        <v>3.2537210107303566E-2</v>
      </c>
      <c r="Z38" s="67">
        <v>105</v>
      </c>
      <c r="AA38" s="24">
        <f>Z38/Z45</f>
        <v>3.4687809712586719E-2</v>
      </c>
      <c r="AB38" s="80" t="s">
        <v>49</v>
      </c>
      <c r="AC38" s="81" t="s">
        <v>49</v>
      </c>
      <c r="AD38" s="80" t="s">
        <v>49</v>
      </c>
      <c r="AE38" s="81" t="s">
        <v>49</v>
      </c>
      <c r="AF38" s="80" t="s">
        <v>49</v>
      </c>
      <c r="AG38" s="81" t="s">
        <v>49</v>
      </c>
      <c r="AH38" s="112" t="s">
        <v>49</v>
      </c>
      <c r="AI38" s="81" t="s">
        <v>49</v>
      </c>
      <c r="AJ38" s="80" t="s">
        <v>49</v>
      </c>
      <c r="AK38" s="81" t="s">
        <v>49</v>
      </c>
      <c r="AL38" s="127" t="s">
        <v>49</v>
      </c>
      <c r="AM38" s="136" t="s">
        <v>49</v>
      </c>
      <c r="AN38" s="80" t="s">
        <v>49</v>
      </c>
      <c r="AO38" s="81" t="s">
        <v>49</v>
      </c>
      <c r="AP38" s="127" t="s">
        <v>49</v>
      </c>
      <c r="AQ38" s="81" t="s">
        <v>49</v>
      </c>
      <c r="AR38" s="80" t="s">
        <v>49</v>
      </c>
      <c r="AS38" s="81" t="s">
        <v>49</v>
      </c>
      <c r="AT38" s="127" t="s">
        <v>49</v>
      </c>
      <c r="AU38" s="136" t="s">
        <v>49</v>
      </c>
      <c r="AV38" s="80" t="s">
        <v>49</v>
      </c>
      <c r="AW38" s="81" t="s">
        <v>49</v>
      </c>
      <c r="AX38" s="80" t="s">
        <v>49</v>
      </c>
      <c r="AY38" s="105" t="s">
        <v>49</v>
      </c>
    </row>
    <row r="39" spans="1:51" ht="15" customHeight="1" x14ac:dyDescent="0.2">
      <c r="A39" s="104" t="s">
        <v>50</v>
      </c>
      <c r="B39" s="7"/>
      <c r="C39" s="120" t="s">
        <v>49</v>
      </c>
      <c r="D39" s="7"/>
      <c r="E39" s="24"/>
      <c r="F39" s="7"/>
      <c r="G39" s="24"/>
      <c r="H39" s="7"/>
      <c r="I39" s="24"/>
      <c r="J39" s="7"/>
      <c r="K39" s="24"/>
      <c r="L39" s="7"/>
      <c r="M39" s="24"/>
      <c r="N39" s="7"/>
      <c r="O39" s="24"/>
      <c r="P39" s="80" t="s">
        <v>49</v>
      </c>
      <c r="Q39" s="81" t="s">
        <v>49</v>
      </c>
      <c r="R39" s="80" t="s">
        <v>49</v>
      </c>
      <c r="S39" s="81" t="s">
        <v>49</v>
      </c>
      <c r="T39" s="80" t="s">
        <v>49</v>
      </c>
      <c r="U39" s="81" t="s">
        <v>49</v>
      </c>
      <c r="V39" s="80" t="s">
        <v>49</v>
      </c>
      <c r="W39" s="81" t="s">
        <v>49</v>
      </c>
      <c r="X39" s="80" t="s">
        <v>49</v>
      </c>
      <c r="Y39" s="120" t="s">
        <v>49</v>
      </c>
      <c r="Z39" s="80" t="s">
        <v>49</v>
      </c>
      <c r="AA39" s="120" t="s">
        <v>49</v>
      </c>
      <c r="AB39" s="7">
        <v>100</v>
      </c>
      <c r="AC39" s="24">
        <f>AB39/AB45</f>
        <v>3.1279324366593683E-2</v>
      </c>
      <c r="AD39" s="99">
        <v>96</v>
      </c>
      <c r="AE39" s="24">
        <f>AD39/AD45</f>
        <v>3.0848329048843187E-2</v>
      </c>
      <c r="AF39" s="7">
        <v>94</v>
      </c>
      <c r="AG39" s="24">
        <f>AF39/AF45</f>
        <v>3.0779305828421741E-2</v>
      </c>
      <c r="AH39" s="50">
        <v>110</v>
      </c>
      <c r="AI39" s="24">
        <f>AH39/AH45</f>
        <v>3.61961171437973E-2</v>
      </c>
      <c r="AJ39" s="7">
        <v>107</v>
      </c>
      <c r="AK39" s="24">
        <f>AJ39/AJ45</f>
        <v>3.522053982883476E-2</v>
      </c>
      <c r="AL39" s="99">
        <v>108</v>
      </c>
      <c r="AM39" s="132">
        <f>AL39/AL45</f>
        <v>3.6772216547497447E-2</v>
      </c>
      <c r="AN39" s="7">
        <v>104</v>
      </c>
      <c r="AO39" s="24">
        <f>AN39/AN45</f>
        <v>3.5147009124704295E-2</v>
      </c>
      <c r="AP39" s="99">
        <v>87</v>
      </c>
      <c r="AQ39" s="24">
        <f>AP39/AP45</f>
        <v>2.9672578444747612E-2</v>
      </c>
      <c r="AR39" s="7">
        <v>89</v>
      </c>
      <c r="AS39" s="24">
        <f>AR39/AR45</f>
        <v>3.1627576403695803E-2</v>
      </c>
      <c r="AT39" s="99">
        <v>99</v>
      </c>
      <c r="AU39" s="132">
        <f>AT39/AT45</f>
        <v>3.7023186237845923E-2</v>
      </c>
      <c r="AV39" s="7">
        <v>101</v>
      </c>
      <c r="AW39" s="24">
        <f>AV39/AV45</f>
        <v>3.8055764883195176E-2</v>
      </c>
      <c r="AX39" s="7">
        <v>95</v>
      </c>
      <c r="AY39" s="29">
        <f>AX39/AX45</f>
        <v>3.7954454654414702E-2</v>
      </c>
    </row>
    <row r="40" spans="1:51" ht="15" customHeight="1" x14ac:dyDescent="0.2">
      <c r="A40" s="104" t="s">
        <v>55</v>
      </c>
      <c r="B40" s="7"/>
      <c r="C40" s="120" t="s">
        <v>49</v>
      </c>
      <c r="D40" s="7"/>
      <c r="E40" s="24"/>
      <c r="F40" s="7"/>
      <c r="G40" s="24"/>
      <c r="H40" s="7"/>
      <c r="I40" s="24"/>
      <c r="J40" s="7"/>
      <c r="K40" s="24"/>
      <c r="L40" s="7"/>
      <c r="M40" s="24"/>
      <c r="N40" s="7"/>
      <c r="O40" s="24"/>
      <c r="P40" s="80" t="s">
        <v>49</v>
      </c>
      <c r="Q40" s="81" t="s">
        <v>49</v>
      </c>
      <c r="R40" s="80" t="s">
        <v>49</v>
      </c>
      <c r="S40" s="81" t="s">
        <v>49</v>
      </c>
      <c r="T40" s="80" t="s">
        <v>49</v>
      </c>
      <c r="U40" s="81" t="s">
        <v>49</v>
      </c>
      <c r="V40" s="80" t="s">
        <v>49</v>
      </c>
      <c r="W40" s="81" t="s">
        <v>49</v>
      </c>
      <c r="X40" s="80" t="s">
        <v>49</v>
      </c>
      <c r="Y40" s="120" t="s">
        <v>49</v>
      </c>
      <c r="Z40" s="80" t="s">
        <v>49</v>
      </c>
      <c r="AA40" s="120" t="s">
        <v>49</v>
      </c>
      <c r="AB40" s="82">
        <v>3</v>
      </c>
      <c r="AC40" s="85">
        <f>AB40/AB45</f>
        <v>9.383797309978105E-4</v>
      </c>
      <c r="AD40" s="101">
        <v>5</v>
      </c>
      <c r="AE40" s="85">
        <f>AD40/AD45</f>
        <v>1.6066838046272494E-3</v>
      </c>
      <c r="AF40" s="82">
        <v>5</v>
      </c>
      <c r="AG40" s="85">
        <f>AF40/AF45</f>
        <v>1.6371971185330713E-3</v>
      </c>
      <c r="AH40" s="113">
        <v>3</v>
      </c>
      <c r="AI40" s="85">
        <f>AH40/AH45</f>
        <v>9.871668311944718E-4</v>
      </c>
      <c r="AJ40" s="82">
        <v>3</v>
      </c>
      <c r="AK40" s="85">
        <f>AJ40/AJ45</f>
        <v>9.8749177090190921E-4</v>
      </c>
      <c r="AL40" s="101">
        <v>3</v>
      </c>
      <c r="AM40" s="137">
        <f>AL40/AL45</f>
        <v>1.0214504596527069E-3</v>
      </c>
      <c r="AN40" s="82">
        <v>5</v>
      </c>
      <c r="AO40" s="85">
        <f>AN40/AN45</f>
        <v>1.6897600540723217E-3</v>
      </c>
      <c r="AP40" s="101">
        <v>2</v>
      </c>
      <c r="AQ40" s="85">
        <f>AP40/AP45</f>
        <v>6.8212824010914052E-4</v>
      </c>
      <c r="AR40" s="82">
        <v>1</v>
      </c>
      <c r="AS40" s="85">
        <f>AR40/AR45</f>
        <v>3.5536602700781805E-4</v>
      </c>
      <c r="AT40" s="101">
        <v>2</v>
      </c>
      <c r="AU40" s="137">
        <f>AT40/AT45</f>
        <v>7.4794315632011965E-4</v>
      </c>
      <c r="AV40" s="82">
        <v>3</v>
      </c>
      <c r="AW40" s="85">
        <f>AV40/AV45</f>
        <v>1.1303692539562924E-3</v>
      </c>
      <c r="AX40" s="82">
        <v>3</v>
      </c>
      <c r="AY40" s="83">
        <f>AX40/AX45</f>
        <v>1.1985617259288853E-3</v>
      </c>
    </row>
    <row r="41" spans="1:51" ht="15" customHeight="1" x14ac:dyDescent="0.2">
      <c r="A41" s="8" t="s">
        <v>23</v>
      </c>
      <c r="B41" s="7">
        <v>31</v>
      </c>
      <c r="C41" s="24">
        <f>B41/B45</f>
        <v>1.2857735379510576E-2</v>
      </c>
      <c r="D41" s="7">
        <v>32</v>
      </c>
      <c r="E41" s="24">
        <f>D41/D49</f>
        <v>1.3485040033712601E-2</v>
      </c>
      <c r="F41" s="7">
        <v>28</v>
      </c>
      <c r="G41" s="24">
        <f>F41/F49</f>
        <v>1.2826385707741641E-2</v>
      </c>
      <c r="H41" s="7">
        <v>22</v>
      </c>
      <c r="I41" s="24">
        <f>H41/H49</f>
        <v>1.0387157695939566E-2</v>
      </c>
      <c r="J41" s="7">
        <v>33</v>
      </c>
      <c r="K41" s="24">
        <f>J41/J49</f>
        <v>1.4347826086956521E-2</v>
      </c>
      <c r="L41" s="7">
        <v>37</v>
      </c>
      <c r="M41" s="24">
        <f>L41/L49</f>
        <v>1.5132924335378323E-2</v>
      </c>
      <c r="N41" s="7">
        <v>42</v>
      </c>
      <c r="O41" s="24">
        <f>N41/N49</f>
        <v>1.6348773841961851E-2</v>
      </c>
      <c r="P41" s="7">
        <v>45</v>
      </c>
      <c r="Q41" s="24">
        <f>P41/P49</f>
        <v>1.7949740725967292E-2</v>
      </c>
      <c r="R41" s="7">
        <v>55</v>
      </c>
      <c r="S41" s="24">
        <f>R41/R49</f>
        <v>2.0880789673500381E-2</v>
      </c>
      <c r="T41" s="50">
        <v>67</v>
      </c>
      <c r="U41" s="24">
        <f>T41/T49</f>
        <v>2.4292965917331398E-2</v>
      </c>
      <c r="V41" s="7">
        <v>81</v>
      </c>
      <c r="W41" s="24">
        <f>V41/V49</f>
        <v>2.829200139713587E-2</v>
      </c>
      <c r="X41" s="7">
        <v>85</v>
      </c>
      <c r="Y41" s="24">
        <f>X41/X45</f>
        <v>2.9421945309795777E-2</v>
      </c>
      <c r="Z41" s="67">
        <v>100</v>
      </c>
      <c r="AA41" s="24">
        <f>Z41/Z45</f>
        <v>3.3036009250082592E-2</v>
      </c>
      <c r="AB41" s="7">
        <v>133</v>
      </c>
      <c r="AC41" s="24">
        <f>AB41/AB45</f>
        <v>4.1601501407569595E-2</v>
      </c>
      <c r="AD41" s="99">
        <v>135</v>
      </c>
      <c r="AE41" s="24">
        <f>AD41/AD45</f>
        <v>4.3380462724935731E-2</v>
      </c>
      <c r="AF41" s="7">
        <v>179</v>
      </c>
      <c r="AG41" s="24">
        <f>AF41/AF45</f>
        <v>5.8611656843483954E-2</v>
      </c>
      <c r="AH41" s="50">
        <v>178</v>
      </c>
      <c r="AI41" s="24">
        <f>AH41/AH45</f>
        <v>5.8571898650871999E-2</v>
      </c>
      <c r="AJ41" s="7">
        <v>187</v>
      </c>
      <c r="AK41" s="24">
        <f>AJ41/AJ45</f>
        <v>6.1553653719552334E-2</v>
      </c>
      <c r="AL41" s="99">
        <v>198</v>
      </c>
      <c r="AM41" s="132">
        <f>AL41/AL45</f>
        <v>6.741573033707865E-2</v>
      </c>
      <c r="AN41" s="7">
        <v>236</v>
      </c>
      <c r="AO41" s="24">
        <f>AN41/AN45</f>
        <v>7.975667455221358E-2</v>
      </c>
      <c r="AP41" s="99">
        <v>260</v>
      </c>
      <c r="AQ41" s="24">
        <f>AP41/AP45</f>
        <v>8.8676671214188263E-2</v>
      </c>
      <c r="AR41" s="7">
        <v>253</v>
      </c>
      <c r="AS41" s="24">
        <f>AR41/AR45</f>
        <v>8.9907604832977966E-2</v>
      </c>
      <c r="AT41" s="99">
        <v>279</v>
      </c>
      <c r="AU41" s="132">
        <f>AT41/AT45</f>
        <v>0.10433807030665669</v>
      </c>
      <c r="AV41" s="7">
        <v>292</v>
      </c>
      <c r="AW41" s="24">
        <f>AV41/AV45</f>
        <v>0.11002260738507913</v>
      </c>
      <c r="AX41" s="7">
        <v>273</v>
      </c>
      <c r="AY41" s="29">
        <f>AX41/AX45</f>
        <v>0.10906911705952857</v>
      </c>
    </row>
    <row r="42" spans="1:51" ht="15" customHeight="1" x14ac:dyDescent="0.2">
      <c r="A42" s="8" t="s">
        <v>56</v>
      </c>
      <c r="B42" s="19">
        <v>2149</v>
      </c>
      <c r="C42" s="24">
        <f>B42/B45</f>
        <v>0.89133139776026549</v>
      </c>
      <c r="D42" s="19">
        <v>2112</v>
      </c>
      <c r="E42" s="24">
        <f>D42/D49</f>
        <v>0.89001264222503162</v>
      </c>
      <c r="F42" s="19">
        <v>1932</v>
      </c>
      <c r="G42" s="24">
        <f>F42/F49</f>
        <v>0.88502061383417319</v>
      </c>
      <c r="H42" s="19">
        <v>1892</v>
      </c>
      <c r="I42" s="24">
        <f>H42/H49</f>
        <v>0.89329556185080261</v>
      </c>
      <c r="J42" s="19">
        <v>2013</v>
      </c>
      <c r="K42" s="24">
        <f>J42/J49</f>
        <v>0.87521739130434784</v>
      </c>
      <c r="L42" s="19">
        <v>2135</v>
      </c>
      <c r="M42" s="24">
        <f>L42/L49</f>
        <v>0.87321063394683029</v>
      </c>
      <c r="N42" s="19">
        <v>2242</v>
      </c>
      <c r="O42" s="24">
        <f>N42/N49</f>
        <v>0.87271311794472561</v>
      </c>
      <c r="P42" s="19">
        <v>2045</v>
      </c>
      <c r="Q42" s="24">
        <f>P42/P49</f>
        <v>0.81571599521340243</v>
      </c>
      <c r="R42" s="19">
        <v>2095</v>
      </c>
      <c r="S42" s="24">
        <f>R42/R49</f>
        <v>0.79536826119969628</v>
      </c>
      <c r="T42" s="47">
        <v>2128</v>
      </c>
      <c r="U42" s="24">
        <f>T42/T49</f>
        <v>0.77157360406091369</v>
      </c>
      <c r="V42" s="19">
        <v>2150</v>
      </c>
      <c r="W42" s="24">
        <f>V42/V49</f>
        <v>0.75096053091163117</v>
      </c>
      <c r="X42" s="19">
        <v>2147</v>
      </c>
      <c r="Y42" s="24">
        <f>X42/X45</f>
        <v>0.74316372447213563</v>
      </c>
      <c r="Z42" s="64">
        <v>2168</v>
      </c>
      <c r="AA42" s="24">
        <f>Z42/Z45</f>
        <v>0.71622068054179056</v>
      </c>
      <c r="AB42" s="19">
        <v>2421</v>
      </c>
      <c r="AC42" s="24">
        <f>AB42/AB45</f>
        <v>0.75727244291523299</v>
      </c>
      <c r="AD42" s="96">
        <v>2272</v>
      </c>
      <c r="AE42" s="24">
        <f>AD42/AD45</f>
        <v>0.73007712082262211</v>
      </c>
      <c r="AF42" s="19">
        <v>2113</v>
      </c>
      <c r="AG42" s="24">
        <f>AF42/AF45</f>
        <v>0.69187950229207595</v>
      </c>
      <c r="AH42" s="47">
        <v>2054</v>
      </c>
      <c r="AI42" s="24">
        <f>AH42/AH45</f>
        <v>0.67588022375781509</v>
      </c>
      <c r="AJ42" s="19">
        <v>1995</v>
      </c>
      <c r="AK42" s="24">
        <f>AJ42/AJ45</f>
        <v>0.65668202764976957</v>
      </c>
      <c r="AL42" s="96">
        <v>1835</v>
      </c>
      <c r="AM42" s="132">
        <f>AL42/AL45</f>
        <v>0.62478719782090564</v>
      </c>
      <c r="AN42" s="19">
        <v>1899</v>
      </c>
      <c r="AO42" s="24">
        <f>AN42/AN45</f>
        <v>0.64177086853666776</v>
      </c>
      <c r="AP42" s="96">
        <v>1927</v>
      </c>
      <c r="AQ42" s="24">
        <f>AP42/AP45</f>
        <v>0.65723055934515684</v>
      </c>
      <c r="AR42" s="19">
        <v>1847</v>
      </c>
      <c r="AS42" s="24">
        <f>AR42/AR45</f>
        <v>0.65636105188343996</v>
      </c>
      <c r="AT42" s="96">
        <v>1685</v>
      </c>
      <c r="AU42" s="132">
        <f>AT42/AT45</f>
        <v>0.63014210919970082</v>
      </c>
      <c r="AV42" s="19">
        <v>1674</v>
      </c>
      <c r="AW42" s="24">
        <f>AV42/AV45</f>
        <v>0.63074604370761111</v>
      </c>
      <c r="AX42" s="19">
        <v>1594</v>
      </c>
      <c r="AY42" s="29">
        <f>AX42/AX45</f>
        <v>0.63683579704354776</v>
      </c>
    </row>
    <row r="43" spans="1:51" ht="15" customHeight="1" x14ac:dyDescent="0.2">
      <c r="A43" s="60" t="s">
        <v>47</v>
      </c>
      <c r="B43" s="19"/>
      <c r="C43" s="120" t="s">
        <v>49</v>
      </c>
      <c r="D43" s="19"/>
      <c r="E43" s="24"/>
      <c r="F43" s="19"/>
      <c r="G43" s="24"/>
      <c r="H43" s="19"/>
      <c r="I43" s="24"/>
      <c r="J43" s="77" t="s">
        <v>49</v>
      </c>
      <c r="K43" s="78" t="s">
        <v>49</v>
      </c>
      <c r="L43" s="77" t="s">
        <v>49</v>
      </c>
      <c r="M43" s="78" t="s">
        <v>49</v>
      </c>
      <c r="N43" s="77" t="s">
        <v>49</v>
      </c>
      <c r="O43" s="78" t="s">
        <v>49</v>
      </c>
      <c r="P43" s="77" t="s">
        <v>49</v>
      </c>
      <c r="Q43" s="78" t="s">
        <v>49</v>
      </c>
      <c r="R43" s="77" t="s">
        <v>49</v>
      </c>
      <c r="S43" s="78" t="s">
        <v>49</v>
      </c>
      <c r="T43" s="77" t="s">
        <v>49</v>
      </c>
      <c r="U43" s="78" t="s">
        <v>49</v>
      </c>
      <c r="V43" s="77" t="s">
        <v>49</v>
      </c>
      <c r="W43" s="78" t="s">
        <v>49</v>
      </c>
      <c r="X43" s="77" t="s">
        <v>49</v>
      </c>
      <c r="Y43" s="120" t="s">
        <v>49</v>
      </c>
      <c r="Z43" s="77" t="s">
        <v>49</v>
      </c>
      <c r="AA43" s="120" t="s">
        <v>49</v>
      </c>
      <c r="AB43" s="19">
        <v>58</v>
      </c>
      <c r="AC43" s="24">
        <f>AB43/AB45</f>
        <v>1.8142008132624336E-2</v>
      </c>
      <c r="AD43" s="96">
        <v>66</v>
      </c>
      <c r="AE43" s="24">
        <f>AD43/AD45</f>
        <v>2.1208226221079693E-2</v>
      </c>
      <c r="AF43" s="19">
        <v>64</v>
      </c>
      <c r="AG43" s="24">
        <f>AF43/AF45</f>
        <v>2.0956123117223315E-2</v>
      </c>
      <c r="AH43" s="47">
        <v>75</v>
      </c>
      <c r="AI43" s="24">
        <f>AH43/AH45</f>
        <v>2.4679170779861797E-2</v>
      </c>
      <c r="AJ43" s="19">
        <v>82</v>
      </c>
      <c r="AK43" s="24">
        <f>AJ43/AJ45</f>
        <v>2.6991441737985518E-2</v>
      </c>
      <c r="AL43" s="96">
        <v>83</v>
      </c>
      <c r="AM43" s="132">
        <f>AL43/AL45</f>
        <v>2.8260129383724891E-2</v>
      </c>
      <c r="AN43" s="19">
        <v>82</v>
      </c>
      <c r="AO43" s="24">
        <f>AN43/AN45</f>
        <v>2.7712064886786077E-2</v>
      </c>
      <c r="AP43" s="96">
        <v>90</v>
      </c>
      <c r="AQ43" s="24">
        <f>AP43/AP45</f>
        <v>3.0695770804911322E-2</v>
      </c>
      <c r="AR43" s="19">
        <v>90</v>
      </c>
      <c r="AS43" s="24">
        <f>AR43/AR45</f>
        <v>3.1982942430703626E-2</v>
      </c>
      <c r="AT43" s="96">
        <v>107</v>
      </c>
      <c r="AU43" s="132">
        <f>AT43/AT45</f>
        <v>4.00149588631264E-2</v>
      </c>
      <c r="AV43" s="19">
        <v>111</v>
      </c>
      <c r="AW43" s="24">
        <f>AV43/AV45</f>
        <v>4.182366239638282E-2</v>
      </c>
      <c r="AX43" s="19">
        <v>84</v>
      </c>
      <c r="AY43" s="29">
        <f>AX43/AX45</f>
        <v>3.3559728326008786E-2</v>
      </c>
    </row>
    <row r="44" spans="1:51" ht="15" customHeight="1" x14ac:dyDescent="0.2">
      <c r="A44" s="8" t="s">
        <v>36</v>
      </c>
      <c r="B44" s="7">
        <v>0</v>
      </c>
      <c r="C44" s="23">
        <f>B44/B45</f>
        <v>0</v>
      </c>
      <c r="D44" s="7">
        <v>0</v>
      </c>
      <c r="E44" s="24">
        <f>D44/D49</f>
        <v>0</v>
      </c>
      <c r="F44" s="7">
        <v>0</v>
      </c>
      <c r="G44" s="24">
        <f>F44/F49</f>
        <v>0</v>
      </c>
      <c r="H44" s="7">
        <v>0</v>
      </c>
      <c r="I44" s="24">
        <f>H44/H49</f>
        <v>0</v>
      </c>
      <c r="J44" s="7">
        <v>0</v>
      </c>
      <c r="K44" s="24">
        <f>J44/J49</f>
        <v>0</v>
      </c>
      <c r="L44" s="7">
        <v>0</v>
      </c>
      <c r="M44" s="24">
        <f>L44/L49</f>
        <v>0</v>
      </c>
      <c r="N44" s="7">
        <v>0</v>
      </c>
      <c r="O44" s="24">
        <f>N44/N49</f>
        <v>0</v>
      </c>
      <c r="P44" s="7">
        <v>124</v>
      </c>
      <c r="Q44" s="24">
        <f>P44/P49</f>
        <v>4.9461507778220982E-2</v>
      </c>
      <c r="R44" s="7">
        <v>158</v>
      </c>
      <c r="S44" s="24">
        <f>R44/R49</f>
        <v>5.9984813971146543E-2</v>
      </c>
      <c r="T44" s="50">
        <v>161</v>
      </c>
      <c r="U44" s="24">
        <f>T44/T49</f>
        <v>5.8375634517766499E-2</v>
      </c>
      <c r="V44" s="7">
        <v>163</v>
      </c>
      <c r="W44" s="24">
        <f>V44/V49</f>
        <v>5.6933286762137617E-2</v>
      </c>
      <c r="X44" s="7">
        <v>176</v>
      </c>
      <c r="Y44" s="23">
        <f>X44/X45</f>
        <v>6.0920733817930083E-2</v>
      </c>
      <c r="Z44" s="67">
        <v>206</v>
      </c>
      <c r="AA44" s="23">
        <f>Z44/Z45</f>
        <v>6.8054179055170139E-2</v>
      </c>
      <c r="AB44" s="7">
        <v>41</v>
      </c>
      <c r="AC44" s="24">
        <f>AB44/AB45</f>
        <v>1.282452299030341E-2</v>
      </c>
      <c r="AD44" s="99">
        <v>132</v>
      </c>
      <c r="AE44" s="24">
        <f>AD44/AD45</f>
        <v>4.2416452442159386E-2</v>
      </c>
      <c r="AF44" s="7">
        <v>132</v>
      </c>
      <c r="AG44" s="24">
        <f>AF44/AF45</f>
        <v>4.3222003929273084E-2</v>
      </c>
      <c r="AH44" s="50">
        <v>109</v>
      </c>
      <c r="AI44" s="24">
        <f>AH44/AH45</f>
        <v>3.5867061533399143E-2</v>
      </c>
      <c r="AJ44" s="7">
        <v>95</v>
      </c>
      <c r="AK44" s="24">
        <f>AJ44/AJ45</f>
        <v>3.1270572745227126E-2</v>
      </c>
      <c r="AL44" s="99">
        <v>94</v>
      </c>
      <c r="AM44" s="132">
        <f>AL44/AL45</f>
        <v>3.2005447735784814E-2</v>
      </c>
      <c r="AN44" s="7">
        <v>51</v>
      </c>
      <c r="AO44" s="24">
        <f>AN44/AN45</f>
        <v>1.7235552551537681E-2</v>
      </c>
      <c r="AP44" s="99">
        <v>38</v>
      </c>
      <c r="AQ44" s="24">
        <f>AP44/AP45</f>
        <v>1.2960436562073669E-2</v>
      </c>
      <c r="AR44" s="7">
        <v>26</v>
      </c>
      <c r="AS44" s="24">
        <f>AR44/AR45</f>
        <v>9.2395167022032692E-3</v>
      </c>
      <c r="AT44" s="99">
        <v>34</v>
      </c>
      <c r="AU44" s="132">
        <f>AT44/AT45</f>
        <v>1.2715033657442034E-2</v>
      </c>
      <c r="AV44" s="7">
        <v>34</v>
      </c>
      <c r="AW44" s="24">
        <f>AV44/AV45</f>
        <v>1.281085154483798E-2</v>
      </c>
      <c r="AX44" s="7">
        <v>45</v>
      </c>
      <c r="AY44" s="29">
        <f>AX44/AX45</f>
        <v>1.797842588893328E-2</v>
      </c>
    </row>
    <row r="45" spans="1:51" ht="15" customHeight="1" x14ac:dyDescent="0.2">
      <c r="A45" s="118" t="s">
        <v>3</v>
      </c>
      <c r="B45" s="55">
        <f>SUM(B35:B44)</f>
        <v>2411</v>
      </c>
      <c r="C45" s="38">
        <f>(C35+C36+C37+C38+C41+C42+C44)</f>
        <v>1</v>
      </c>
      <c r="D45" s="55">
        <f>SUM(D35:D44)</f>
        <v>2373</v>
      </c>
      <c r="E45" s="38">
        <f>(E35+E36+E37+E38+E41+E42+E44)</f>
        <v>1</v>
      </c>
      <c r="F45" s="55">
        <f>SUM(F35:F44)</f>
        <v>2183</v>
      </c>
      <c r="G45" s="38">
        <f>(G35+G36+G37+G38+G41+G42+G44)</f>
        <v>1</v>
      </c>
      <c r="H45" s="55">
        <f>SUM(H35:H44)</f>
        <v>2118</v>
      </c>
      <c r="I45" s="38">
        <f>(I35+I36+I37+I38+I41+I42+I44)</f>
        <v>1</v>
      </c>
      <c r="J45" s="55">
        <f>SUM(J35:J44)</f>
        <v>2300</v>
      </c>
      <c r="K45" s="38">
        <f>(K35+K36+K37+K38+K41+K42+K44)</f>
        <v>1</v>
      </c>
      <c r="L45" s="55">
        <f>SUM(L35:L44)</f>
        <v>2445</v>
      </c>
      <c r="M45" s="38">
        <f>(M35+M36+M37+M38+M41+M42+M44)</f>
        <v>1</v>
      </c>
      <c r="N45" s="55">
        <f>SUM(N35:N44)</f>
        <v>2569</v>
      </c>
      <c r="O45" s="38">
        <f>(O35+O36+O37+O38+O41+O42+O44)</f>
        <v>1</v>
      </c>
      <c r="P45" s="55">
        <f>SUM(P35:P44)</f>
        <v>2507</v>
      </c>
      <c r="Q45" s="38">
        <f>(Q35+Q36+Q37+Q38+Q41+Q42+Q44)</f>
        <v>1</v>
      </c>
      <c r="R45" s="55">
        <f>SUM(R35:R44)</f>
        <v>2634</v>
      </c>
      <c r="S45" s="38">
        <f>(S35+S36+S37+S38+S41+S42+S44)</f>
        <v>1</v>
      </c>
      <c r="T45" s="55">
        <f>SUM(T35:T44)</f>
        <v>2758</v>
      </c>
      <c r="U45" s="38">
        <f>(U35+U36+U37+U38+U41+U42+U44)</f>
        <v>1</v>
      </c>
      <c r="V45" s="55">
        <f>SUM(V35:V44)</f>
        <v>2863</v>
      </c>
      <c r="W45" s="38">
        <f>(W35+W36+W37+W38+W41+W42+W44)</f>
        <v>1</v>
      </c>
      <c r="X45" s="48">
        <f>SUM(X35:X44)</f>
        <v>2889</v>
      </c>
      <c r="Y45" s="38">
        <f>(Y35+Y36+Y37+Y38+Y41+Y42+Y44)</f>
        <v>0.99999999999999989</v>
      </c>
      <c r="Z45" s="55">
        <f>SUM(Z35:Z44)</f>
        <v>3027</v>
      </c>
      <c r="AA45" s="38">
        <f>(AA35+AA36+AA37+AA38+AA41+AA42+AA44)</f>
        <v>1</v>
      </c>
      <c r="AB45" s="55">
        <f t="shared" ref="AB45:AY45" si="16">SUM(AB35:AB44)</f>
        <v>3197</v>
      </c>
      <c r="AC45" s="38">
        <f t="shared" si="16"/>
        <v>1</v>
      </c>
      <c r="AD45" s="55">
        <f t="shared" si="16"/>
        <v>3112</v>
      </c>
      <c r="AE45" s="38">
        <f t="shared" si="16"/>
        <v>1</v>
      </c>
      <c r="AF45" s="55">
        <f t="shared" si="16"/>
        <v>3054</v>
      </c>
      <c r="AG45" s="38">
        <f t="shared" si="16"/>
        <v>1</v>
      </c>
      <c r="AH45" s="55">
        <f t="shared" si="16"/>
        <v>3039</v>
      </c>
      <c r="AI45" s="38">
        <f t="shared" si="16"/>
        <v>1</v>
      </c>
      <c r="AJ45" s="55">
        <f t="shared" si="16"/>
        <v>3038</v>
      </c>
      <c r="AK45" s="38">
        <f t="shared" si="16"/>
        <v>1</v>
      </c>
      <c r="AL45" s="97">
        <f t="shared" ref="AL45:AM45" si="17">SUM(AL35:AL44)</f>
        <v>2937</v>
      </c>
      <c r="AM45" s="133">
        <f t="shared" si="17"/>
        <v>1</v>
      </c>
      <c r="AN45" s="55">
        <f t="shared" ref="AN45:AO45" si="18">SUM(AN35:AN44)</f>
        <v>2959</v>
      </c>
      <c r="AO45" s="38">
        <f t="shared" si="18"/>
        <v>1</v>
      </c>
      <c r="AP45" s="97">
        <f t="shared" ref="AP45:AQ45" si="19">SUM(AP35:AP44)</f>
        <v>2932</v>
      </c>
      <c r="AQ45" s="38">
        <f t="shared" si="19"/>
        <v>1</v>
      </c>
      <c r="AR45" s="55">
        <f t="shared" ref="AR45:AS45" si="20">SUM(AR35:AR44)</f>
        <v>2814</v>
      </c>
      <c r="AS45" s="38">
        <f t="shared" si="20"/>
        <v>1</v>
      </c>
      <c r="AT45" s="97">
        <f t="shared" ref="AT45:AU45" si="21">SUM(AT35:AT44)</f>
        <v>2674</v>
      </c>
      <c r="AU45" s="133">
        <f t="shared" si="21"/>
        <v>1</v>
      </c>
      <c r="AV45" s="55">
        <f t="shared" ref="AV45:AW45" si="22">SUM(AV35:AV44)</f>
        <v>2654</v>
      </c>
      <c r="AW45" s="38">
        <f t="shared" si="22"/>
        <v>1</v>
      </c>
      <c r="AX45" s="55">
        <f t="shared" si="16"/>
        <v>2503</v>
      </c>
      <c r="AY45" s="43">
        <f t="shared" si="16"/>
        <v>1</v>
      </c>
    </row>
    <row r="46" spans="1:51" ht="15" customHeight="1" x14ac:dyDescent="0.2">
      <c r="A46" s="140" t="s">
        <v>63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44"/>
    </row>
    <row r="47" spans="1:51" ht="15" customHeight="1" x14ac:dyDescent="0.2">
      <c r="A47" s="121" t="s">
        <v>61</v>
      </c>
      <c r="B47" s="116"/>
      <c r="C47" s="22"/>
      <c r="D47" s="116"/>
      <c r="E47" s="22"/>
      <c r="F47" s="116"/>
      <c r="G47" s="22"/>
      <c r="H47" s="116"/>
      <c r="I47" s="22"/>
      <c r="J47" s="116"/>
      <c r="K47" s="22"/>
      <c r="L47" s="116"/>
      <c r="M47" s="22"/>
      <c r="N47" s="116"/>
      <c r="O47" s="22"/>
      <c r="P47" s="116"/>
      <c r="Q47" s="22"/>
      <c r="R47" s="116"/>
      <c r="S47" s="22"/>
      <c r="T47" s="117"/>
      <c r="U47" s="22"/>
      <c r="V47" s="116"/>
      <c r="W47" s="22"/>
      <c r="X47" s="18">
        <v>619</v>
      </c>
      <c r="Y47" s="22">
        <f>X47/X49</f>
        <v>0.21426098996192455</v>
      </c>
      <c r="Z47" s="122">
        <v>647</v>
      </c>
      <c r="AA47" s="22">
        <f>Z47/Z49</f>
        <v>0.21374297984803436</v>
      </c>
      <c r="AB47" s="18">
        <v>667</v>
      </c>
      <c r="AC47" s="22">
        <f>AB47/AB49</f>
        <v>0.20863309352517986</v>
      </c>
      <c r="AD47" s="123">
        <v>692</v>
      </c>
      <c r="AE47" s="22">
        <f>AD47/AD49</f>
        <v>0.22236503856041132</v>
      </c>
      <c r="AF47" s="18">
        <v>732</v>
      </c>
      <c r="AG47" s="22">
        <f>AF47/AF49</f>
        <v>0.23968565815324164</v>
      </c>
      <c r="AH47" s="124">
        <v>762</v>
      </c>
      <c r="AI47" s="22">
        <f>AH47/AH49</f>
        <v>0.25074037512339586</v>
      </c>
      <c r="AJ47" s="18">
        <v>827</v>
      </c>
      <c r="AK47" s="22">
        <f>AJ47/AJ49</f>
        <v>0.27221856484529294</v>
      </c>
      <c r="AL47" s="123">
        <v>753</v>
      </c>
      <c r="AM47" s="138">
        <f>AL47/AL49</f>
        <v>0.25638406537282943</v>
      </c>
      <c r="AN47" s="18">
        <v>825</v>
      </c>
      <c r="AO47" s="119">
        <f>AN47/AN49</f>
        <v>0.27881040892193309</v>
      </c>
      <c r="AP47" s="123">
        <v>839</v>
      </c>
      <c r="AQ47" s="22">
        <f>AP47/AP49</f>
        <v>0.28615279672578448</v>
      </c>
      <c r="AR47" s="18">
        <v>799</v>
      </c>
      <c r="AS47" s="119">
        <f>AR47/AR49</f>
        <v>0.2839374555792466</v>
      </c>
      <c r="AT47" s="123">
        <v>727</v>
      </c>
      <c r="AU47" s="145">
        <f>AT47/AT49</f>
        <v>0.27187733732236352</v>
      </c>
      <c r="AV47" s="18">
        <v>781</v>
      </c>
      <c r="AW47" s="119">
        <f>AV47/AV49</f>
        <v>0.2942727957799548</v>
      </c>
      <c r="AX47" s="18">
        <v>770</v>
      </c>
      <c r="AY47" s="125">
        <f>AX47/AX49</f>
        <v>0.30763084298841392</v>
      </c>
    </row>
    <row r="48" spans="1:51" ht="15" customHeight="1" x14ac:dyDescent="0.2">
      <c r="A48" s="104" t="s">
        <v>62</v>
      </c>
      <c r="B48" s="114"/>
      <c r="C48" s="25"/>
      <c r="D48" s="114"/>
      <c r="E48" s="25"/>
      <c r="F48" s="114"/>
      <c r="G48" s="25"/>
      <c r="H48" s="114"/>
      <c r="I48" s="25"/>
      <c r="J48" s="114"/>
      <c r="K48" s="25"/>
      <c r="L48" s="114"/>
      <c r="M48" s="25"/>
      <c r="N48" s="114"/>
      <c r="O48" s="25"/>
      <c r="P48" s="114"/>
      <c r="Q48" s="25"/>
      <c r="R48" s="114"/>
      <c r="S48" s="25"/>
      <c r="T48" s="115"/>
      <c r="U48" s="25"/>
      <c r="V48" s="114"/>
      <c r="W48" s="25"/>
      <c r="X48" s="47">
        <v>2270</v>
      </c>
      <c r="Y48" s="24">
        <f>X48/X49</f>
        <v>0.78573901003807545</v>
      </c>
      <c r="Z48" s="64">
        <v>2380</v>
      </c>
      <c r="AA48" s="24">
        <f>Z48/Z49</f>
        <v>0.78625702015196564</v>
      </c>
      <c r="AB48" s="19">
        <v>2530</v>
      </c>
      <c r="AC48" s="24">
        <f>AB48/AB49</f>
        <v>0.79136690647482011</v>
      </c>
      <c r="AD48" s="96">
        <v>2420</v>
      </c>
      <c r="AE48" s="24">
        <f>AD48/AD49</f>
        <v>0.77763496143958866</v>
      </c>
      <c r="AF48" s="19">
        <v>2322</v>
      </c>
      <c r="AG48" s="24">
        <f>AF48/AF49</f>
        <v>0.76031434184675839</v>
      </c>
      <c r="AH48" s="47">
        <v>2277</v>
      </c>
      <c r="AI48" s="24">
        <f>AH48/AH49</f>
        <v>0.74925962487660414</v>
      </c>
      <c r="AJ48" s="19">
        <v>2211</v>
      </c>
      <c r="AK48" s="24">
        <f>AJ48/AJ49</f>
        <v>0.72778143515470706</v>
      </c>
      <c r="AL48" s="96">
        <v>2184</v>
      </c>
      <c r="AM48" s="132">
        <f>AL48/AL49</f>
        <v>0.74361593462717057</v>
      </c>
      <c r="AN48" s="19">
        <v>2134</v>
      </c>
      <c r="AO48" s="24">
        <f>AN48/AN49</f>
        <v>0.72118959107806691</v>
      </c>
      <c r="AP48" s="96">
        <v>2093</v>
      </c>
      <c r="AQ48" s="24">
        <f>AP48/AP49</f>
        <v>0.71384720327421558</v>
      </c>
      <c r="AR48" s="19">
        <v>2015</v>
      </c>
      <c r="AS48" s="24">
        <f>AR48/AR49</f>
        <v>0.71606254442075334</v>
      </c>
      <c r="AT48" s="96">
        <v>1947</v>
      </c>
      <c r="AU48" s="132">
        <f>AT48/AT49</f>
        <v>0.72812266267763648</v>
      </c>
      <c r="AV48" s="19">
        <v>1873</v>
      </c>
      <c r="AW48" s="24">
        <f>AV48/AV49</f>
        <v>0.7057272042200452</v>
      </c>
      <c r="AX48" s="19">
        <v>1733</v>
      </c>
      <c r="AY48" s="29">
        <f>AX48/AX49</f>
        <v>0.69236915701158608</v>
      </c>
    </row>
    <row r="49" spans="1:51" ht="15" customHeight="1" thickBot="1" x14ac:dyDescent="0.25">
      <c r="A49" s="10" t="s">
        <v>3</v>
      </c>
      <c r="B49" s="16">
        <f t="shared" ref="B49:Q49" si="23">B44+B42+B41+B38+B37+B36+B35</f>
        <v>2411</v>
      </c>
      <c r="C49" s="26">
        <f t="shared" si="23"/>
        <v>1</v>
      </c>
      <c r="D49" s="16">
        <f t="shared" si="23"/>
        <v>2373</v>
      </c>
      <c r="E49" s="26">
        <f t="shared" si="23"/>
        <v>1</v>
      </c>
      <c r="F49" s="16">
        <f t="shared" si="23"/>
        <v>2183</v>
      </c>
      <c r="G49" s="26">
        <f t="shared" si="23"/>
        <v>1</v>
      </c>
      <c r="H49" s="16">
        <f t="shared" si="23"/>
        <v>2118</v>
      </c>
      <c r="I49" s="26">
        <f t="shared" si="23"/>
        <v>0.99999999999999989</v>
      </c>
      <c r="J49" s="16">
        <f t="shared" si="23"/>
        <v>2300</v>
      </c>
      <c r="K49" s="26">
        <f t="shared" si="23"/>
        <v>1</v>
      </c>
      <c r="L49" s="16">
        <f t="shared" si="23"/>
        <v>2445</v>
      </c>
      <c r="M49" s="26">
        <f t="shared" si="23"/>
        <v>0.99999999999999989</v>
      </c>
      <c r="N49" s="16">
        <f t="shared" si="23"/>
        <v>2569</v>
      </c>
      <c r="O49" s="26">
        <f t="shared" si="23"/>
        <v>1</v>
      </c>
      <c r="P49" s="16">
        <f t="shared" si="23"/>
        <v>2507</v>
      </c>
      <c r="Q49" s="26">
        <f t="shared" si="23"/>
        <v>1</v>
      </c>
      <c r="R49" s="16">
        <f>SUM(R35:R44)</f>
        <v>2634</v>
      </c>
      <c r="S49" s="26">
        <f>S44+S42+S41+S38+S37+S36+S35</f>
        <v>1</v>
      </c>
      <c r="T49" s="59">
        <f>SUM(T35:T44)</f>
        <v>2758</v>
      </c>
      <c r="U49" s="26">
        <f>U44+U42+U41+U38+U37+U36+U35</f>
        <v>0.99999999999999989</v>
      </c>
      <c r="V49" s="16">
        <f>SUM(V35:V44)</f>
        <v>2863</v>
      </c>
      <c r="W49" s="26">
        <f>W44+W42+W41+W38+W37+W36+W35</f>
        <v>1</v>
      </c>
      <c r="X49" s="16">
        <f>SUM(X47:X48)</f>
        <v>2889</v>
      </c>
      <c r="Y49" s="26">
        <f>SUM(Y47:Y48)</f>
        <v>1</v>
      </c>
      <c r="Z49" s="70">
        <f>SUM(Z35:Z44)</f>
        <v>3027</v>
      </c>
      <c r="AA49" s="26">
        <f>SUM(AA47:AA48)</f>
        <v>1</v>
      </c>
      <c r="AB49" s="16">
        <f t="shared" ref="AB49:AD49" si="24">SUM(AB35:AB44)</f>
        <v>3197</v>
      </c>
      <c r="AC49" s="26">
        <f>SUM(AC47:AC48)</f>
        <v>1</v>
      </c>
      <c r="AD49" s="102">
        <f t="shared" si="24"/>
        <v>3112</v>
      </c>
      <c r="AE49" s="26">
        <f>SUM(AE47:AE48)</f>
        <v>1</v>
      </c>
      <c r="AF49" s="16">
        <f t="shared" ref="AF49" si="25">SUM(AF35:AF44)</f>
        <v>3054</v>
      </c>
      <c r="AG49" s="26">
        <f>SUM(AG47:AG48)</f>
        <v>1</v>
      </c>
      <c r="AH49" s="59">
        <f t="shared" ref="AH49" si="26">SUM(AH35:AH44)</f>
        <v>3039</v>
      </c>
      <c r="AI49" s="26">
        <f>SUM(AI47:AI48)</f>
        <v>1</v>
      </c>
      <c r="AJ49" s="16">
        <f t="shared" ref="AJ49" si="27">SUM(AJ35:AJ44)</f>
        <v>3038</v>
      </c>
      <c r="AK49" s="26">
        <f>SUM(AK47:AK48)</f>
        <v>1</v>
      </c>
      <c r="AL49" s="102">
        <f t="shared" ref="AL49" si="28">SUM(AL35:AL44)</f>
        <v>2937</v>
      </c>
      <c r="AM49" s="139">
        <f>SUM(AM47:AM48)</f>
        <v>1</v>
      </c>
      <c r="AN49" s="16">
        <f t="shared" ref="AN49" si="29">SUM(AN35:AN44)</f>
        <v>2959</v>
      </c>
      <c r="AO49" s="142">
        <f>SUM(AO47:AO48)</f>
        <v>1</v>
      </c>
      <c r="AP49" s="143">
        <f t="shared" ref="AP49" si="30">SUM(AP35:AP44)</f>
        <v>2932</v>
      </c>
      <c r="AQ49" s="26">
        <f>SUM(AQ47:AQ48)</f>
        <v>1</v>
      </c>
      <c r="AR49" s="16">
        <f t="shared" ref="AR49" si="31">SUM(AR35:AR44)</f>
        <v>2814</v>
      </c>
      <c r="AS49" s="26">
        <f>SUM(AS47:AS48)</f>
        <v>1</v>
      </c>
      <c r="AT49" s="102">
        <f t="shared" ref="AT49" si="32">SUM(AT35:AT44)</f>
        <v>2674</v>
      </c>
      <c r="AU49" s="139">
        <f>SUM(AU47:AU48)</f>
        <v>1</v>
      </c>
      <c r="AV49" s="16">
        <f t="shared" ref="AV49" si="33">SUM(AV35:AV44)</f>
        <v>2654</v>
      </c>
      <c r="AW49" s="26">
        <f>SUM(AW47:AW48)</f>
        <v>1</v>
      </c>
      <c r="AX49" s="16">
        <f>SUM(AX47:AX48)</f>
        <v>2503</v>
      </c>
      <c r="AY49" s="30">
        <f>SUM(AY47:AY48)</f>
        <v>1</v>
      </c>
    </row>
    <row r="50" spans="1:51" ht="13.5" thickTop="1" x14ac:dyDescent="0.2">
      <c r="R50" s="5"/>
    </row>
    <row r="51" spans="1:51" ht="16.149999999999999" customHeight="1" x14ac:dyDescent="0.2">
      <c r="A51" s="146" t="s">
        <v>69</v>
      </c>
    </row>
    <row r="52" spans="1:51" ht="16.149999999999999" customHeight="1" x14ac:dyDescent="0.2">
      <c r="A52" s="79" t="s">
        <v>44</v>
      </c>
    </row>
  </sheetData>
  <mergeCells count="30">
    <mergeCell ref="A9:AY9"/>
    <mergeCell ref="AN5:AO5"/>
    <mergeCell ref="AJ5:AK5"/>
    <mergeCell ref="AR5:AS5"/>
    <mergeCell ref="H5:I5"/>
    <mergeCell ref="J5:K5"/>
    <mergeCell ref="AB5:AC5"/>
    <mergeCell ref="AD5:AE5"/>
    <mergeCell ref="AF5:AG5"/>
    <mergeCell ref="R5:S5"/>
    <mergeCell ref="L5:M5"/>
    <mergeCell ref="T5:U5"/>
    <mergeCell ref="X5:Y5"/>
    <mergeCell ref="V5:W5"/>
    <mergeCell ref="P5:Q5"/>
    <mergeCell ref="AT5:AU5"/>
    <mergeCell ref="A1:AY1"/>
    <mergeCell ref="A2:AY2"/>
    <mergeCell ref="A3:AY3"/>
    <mergeCell ref="AX5:AY5"/>
    <mergeCell ref="Z5:AA5"/>
    <mergeCell ref="A5:A6"/>
    <mergeCell ref="F5:G5"/>
    <mergeCell ref="B5:C5"/>
    <mergeCell ref="AH5:AI5"/>
    <mergeCell ref="AL5:AM5"/>
    <mergeCell ref="N5:O5"/>
    <mergeCell ref="D5:E5"/>
    <mergeCell ref="AP5:AQ5"/>
    <mergeCell ref="AV5:AW5"/>
  </mergeCells>
  <phoneticPr fontId="2" type="noConversion"/>
  <printOptions horizontalCentered="1"/>
  <pageMargins left="0.25" right="0.25" top="0.5" bottom="0.5" header="0.5" footer="0.25"/>
  <pageSetup scale="67" orientation="landscape" r:id="rId1"/>
  <headerFooter alignWithMargins="0">
    <oddFooter>&amp;R&amp;"Arial,Italic"&amp;8Office of Institutional Research</oddFooter>
  </headerFooter>
  <ignoredErrors>
    <ignoredError sqref="J18:K18 N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ECF3-90B0-44FE-87E1-967469084BC1}">
  <sheetPr>
    <pageSetUpPr fitToPage="1"/>
  </sheetPr>
  <dimension ref="A1:BA58"/>
  <sheetViews>
    <sheetView tabSelected="1" workbookViewId="0">
      <selection sqref="A1:BA1"/>
    </sheetView>
  </sheetViews>
  <sheetFormatPr defaultRowHeight="12.75" x14ac:dyDescent="0.2"/>
  <cols>
    <col min="1" max="1" width="30" customWidth="1"/>
    <col min="2" max="2" width="9.7109375" style="4" hidden="1" customWidth="1"/>
    <col min="3" max="3" width="9.7109375" style="27" hidden="1" customWidth="1"/>
    <col min="4" max="4" width="9.7109375" style="149" hidden="1" customWidth="1"/>
    <col min="5" max="5" width="9.7109375" style="27" hidden="1" customWidth="1"/>
    <col min="6" max="6" width="9.7109375" style="149" hidden="1" customWidth="1"/>
    <col min="7" max="7" width="9.7109375" style="27" hidden="1" customWidth="1"/>
    <col min="8" max="8" width="9.7109375" style="149" hidden="1" customWidth="1"/>
    <col min="9" max="9" width="9.7109375" style="27" hidden="1" customWidth="1"/>
    <col min="10" max="10" width="9.7109375" style="149" hidden="1" customWidth="1"/>
    <col min="11" max="11" width="9.7109375" style="27" hidden="1" customWidth="1"/>
    <col min="12" max="12" width="9.7109375" style="149" hidden="1" customWidth="1"/>
    <col min="13" max="13" width="9.7109375" style="27" hidden="1" customWidth="1"/>
    <col min="14" max="14" width="9.7109375" style="149" hidden="1" customWidth="1"/>
    <col min="15" max="15" width="9.7109375" style="27" hidden="1" customWidth="1"/>
    <col min="16" max="16" width="9.7109375" style="149" hidden="1" customWidth="1"/>
    <col min="17" max="17" width="9.7109375" style="27" hidden="1" customWidth="1"/>
    <col min="18" max="18" width="10.7109375" hidden="1" customWidth="1"/>
    <col min="19" max="19" width="9.85546875" style="3" hidden="1" customWidth="1"/>
    <col min="20" max="37" width="10.7109375" hidden="1" customWidth="1"/>
    <col min="38" max="53" width="10.7109375" customWidth="1"/>
  </cols>
  <sheetData>
    <row r="1" spans="1:53" ht="15.75" x14ac:dyDescent="0.25">
      <c r="A1" s="167" t="s">
        <v>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8"/>
      <c r="S1" s="168"/>
      <c r="T1" s="168"/>
      <c r="U1" s="168"/>
      <c r="V1" s="168"/>
      <c r="W1" s="168"/>
      <c r="X1" s="168"/>
      <c r="Y1" s="168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</row>
    <row r="2" spans="1:53" ht="15.75" x14ac:dyDescent="0.25">
      <c r="A2" s="167" t="s">
        <v>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68"/>
      <c r="T2" s="168"/>
      <c r="U2" s="168"/>
      <c r="V2" s="168"/>
      <c r="W2" s="168"/>
      <c r="X2" s="168"/>
      <c r="Y2" s="168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</row>
    <row r="3" spans="1:53" ht="15.75" x14ac:dyDescent="0.25">
      <c r="A3" s="167" t="s">
        <v>77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68"/>
      <c r="U3" s="168"/>
      <c r="V3" s="168"/>
      <c r="W3" s="168"/>
      <c r="X3" s="168"/>
      <c r="Y3" s="168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</row>
    <row r="4" spans="1:53" ht="16.5" thickBot="1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" customHeight="1" thickTop="1" x14ac:dyDescent="0.2">
      <c r="A5" s="174"/>
      <c r="B5" s="170" t="s">
        <v>4</v>
      </c>
      <c r="C5" s="173"/>
      <c r="D5" s="170" t="s">
        <v>32</v>
      </c>
      <c r="E5" s="173"/>
      <c r="F5" s="170" t="s">
        <v>26</v>
      </c>
      <c r="G5" s="173"/>
      <c r="H5" s="170" t="s">
        <v>27</v>
      </c>
      <c r="I5" s="173"/>
      <c r="J5" s="170" t="s">
        <v>28</v>
      </c>
      <c r="K5" s="173"/>
      <c r="L5" s="170" t="s">
        <v>29</v>
      </c>
      <c r="M5" s="173"/>
      <c r="N5" s="170" t="s">
        <v>33</v>
      </c>
      <c r="O5" s="173"/>
      <c r="P5" s="172" t="s">
        <v>34</v>
      </c>
      <c r="Q5" s="173"/>
      <c r="R5" s="170" t="s">
        <v>41</v>
      </c>
      <c r="S5" s="173"/>
      <c r="T5" s="172" t="s">
        <v>42</v>
      </c>
      <c r="U5" s="173"/>
      <c r="V5" s="170" t="s">
        <v>43</v>
      </c>
      <c r="W5" s="173"/>
      <c r="X5" s="170" t="s">
        <v>45</v>
      </c>
      <c r="Y5" s="181"/>
      <c r="Z5" s="172" t="s">
        <v>46</v>
      </c>
      <c r="AA5" s="173"/>
      <c r="AB5" s="170" t="s">
        <v>48</v>
      </c>
      <c r="AC5" s="173"/>
      <c r="AD5" s="170" t="s">
        <v>52</v>
      </c>
      <c r="AE5" s="173"/>
      <c r="AF5" s="170" t="s">
        <v>53</v>
      </c>
      <c r="AG5" s="181"/>
      <c r="AH5" s="172" t="s">
        <v>58</v>
      </c>
      <c r="AI5" s="173"/>
      <c r="AJ5" s="170" t="s">
        <v>59</v>
      </c>
      <c r="AK5" s="173"/>
      <c r="AL5" s="176" t="s">
        <v>60</v>
      </c>
      <c r="AM5" s="177"/>
      <c r="AN5" s="170" t="s">
        <v>64</v>
      </c>
      <c r="AO5" s="173"/>
      <c r="AP5" s="176" t="s">
        <v>65</v>
      </c>
      <c r="AQ5" s="177"/>
      <c r="AR5" s="170" t="s">
        <v>66</v>
      </c>
      <c r="AS5" s="173"/>
      <c r="AT5" s="176" t="s">
        <v>67</v>
      </c>
      <c r="AU5" s="177"/>
      <c r="AV5" s="170" t="s">
        <v>68</v>
      </c>
      <c r="AW5" s="173"/>
      <c r="AX5" s="170" t="s">
        <v>70</v>
      </c>
      <c r="AY5" s="173"/>
      <c r="AZ5" s="170" t="s">
        <v>76</v>
      </c>
      <c r="BA5" s="171"/>
    </row>
    <row r="6" spans="1:53" ht="15" customHeight="1" x14ac:dyDescent="0.2">
      <c r="A6" s="175"/>
      <c r="B6" s="86" t="s">
        <v>0</v>
      </c>
      <c r="C6" s="87" t="s">
        <v>31</v>
      </c>
      <c r="D6" s="88" t="s">
        <v>0</v>
      </c>
      <c r="E6" s="87" t="s">
        <v>31</v>
      </c>
      <c r="F6" s="88" t="s">
        <v>0</v>
      </c>
      <c r="G6" s="87" t="s">
        <v>31</v>
      </c>
      <c r="H6" s="88" t="s">
        <v>0</v>
      </c>
      <c r="I6" s="87" t="s">
        <v>31</v>
      </c>
      <c r="J6" s="88" t="s">
        <v>0</v>
      </c>
      <c r="K6" s="87" t="s">
        <v>31</v>
      </c>
      <c r="L6" s="88" t="s">
        <v>0</v>
      </c>
      <c r="M6" s="87" t="s">
        <v>31</v>
      </c>
      <c r="N6" s="88" t="s">
        <v>0</v>
      </c>
      <c r="O6" s="87" t="s">
        <v>31</v>
      </c>
      <c r="P6" s="86" t="s">
        <v>0</v>
      </c>
      <c r="Q6" s="87" t="s">
        <v>31</v>
      </c>
      <c r="R6" s="88" t="s">
        <v>0</v>
      </c>
      <c r="S6" s="87" t="s">
        <v>31</v>
      </c>
      <c r="T6" s="86" t="s">
        <v>0</v>
      </c>
      <c r="U6" s="87" t="s">
        <v>31</v>
      </c>
      <c r="V6" s="88" t="s">
        <v>0</v>
      </c>
      <c r="W6" s="87" t="s">
        <v>31</v>
      </c>
      <c r="X6" s="88" t="s">
        <v>0</v>
      </c>
      <c r="Y6" s="87" t="s">
        <v>31</v>
      </c>
      <c r="Z6" s="89" t="s">
        <v>0</v>
      </c>
      <c r="AA6" s="90" t="s">
        <v>31</v>
      </c>
      <c r="AB6" s="88" t="s">
        <v>0</v>
      </c>
      <c r="AC6" s="87" t="s">
        <v>31</v>
      </c>
      <c r="AD6" s="88" t="s">
        <v>0</v>
      </c>
      <c r="AE6" s="87" t="s">
        <v>31</v>
      </c>
      <c r="AF6" s="86" t="s">
        <v>0</v>
      </c>
      <c r="AG6" s="106" t="s">
        <v>31</v>
      </c>
      <c r="AH6" s="86" t="s">
        <v>0</v>
      </c>
      <c r="AI6" s="87" t="s">
        <v>31</v>
      </c>
      <c r="AJ6" s="88" t="s">
        <v>0</v>
      </c>
      <c r="AK6" s="87" t="s">
        <v>31</v>
      </c>
      <c r="AL6" s="128" t="s">
        <v>0</v>
      </c>
      <c r="AM6" s="129" t="s">
        <v>31</v>
      </c>
      <c r="AN6" s="88" t="s">
        <v>0</v>
      </c>
      <c r="AO6" s="87" t="s">
        <v>31</v>
      </c>
      <c r="AP6" s="141" t="s">
        <v>0</v>
      </c>
      <c r="AQ6" s="87" t="s">
        <v>31</v>
      </c>
      <c r="AR6" s="88" t="s">
        <v>0</v>
      </c>
      <c r="AS6" s="87" t="s">
        <v>31</v>
      </c>
      <c r="AT6" s="141" t="s">
        <v>0</v>
      </c>
      <c r="AU6" s="129" t="s">
        <v>31</v>
      </c>
      <c r="AV6" s="88" t="s">
        <v>0</v>
      </c>
      <c r="AW6" s="87" t="s">
        <v>31</v>
      </c>
      <c r="AX6" s="88" t="s">
        <v>0</v>
      </c>
      <c r="AY6" s="87" t="s">
        <v>31</v>
      </c>
      <c r="AZ6" s="88" t="s">
        <v>0</v>
      </c>
      <c r="BA6" s="91" t="s">
        <v>31</v>
      </c>
    </row>
    <row r="7" spans="1:53" ht="15" customHeight="1" x14ac:dyDescent="0.2">
      <c r="A7" s="140" t="s">
        <v>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82"/>
      <c r="AZ7" s="126"/>
      <c r="BA7" s="144"/>
    </row>
    <row r="8" spans="1:53" ht="15" customHeight="1" x14ac:dyDescent="0.2">
      <c r="A8" s="12" t="s">
        <v>37</v>
      </c>
      <c r="B8" s="18">
        <v>2411</v>
      </c>
      <c r="C8" s="22">
        <v>1</v>
      </c>
      <c r="D8" s="18">
        <v>2373</v>
      </c>
      <c r="E8" s="22">
        <v>1</v>
      </c>
      <c r="F8" s="18">
        <v>2183</v>
      </c>
      <c r="G8" s="22">
        <v>1</v>
      </c>
      <c r="H8" s="18">
        <v>2118</v>
      </c>
      <c r="I8" s="22">
        <v>1</v>
      </c>
      <c r="J8" s="18">
        <v>2300</v>
      </c>
      <c r="K8" s="22">
        <v>1</v>
      </c>
      <c r="L8" s="18">
        <v>2445</v>
      </c>
      <c r="M8" s="22">
        <v>1</v>
      </c>
      <c r="N8" s="18">
        <v>2569</v>
      </c>
      <c r="O8" s="22">
        <v>1</v>
      </c>
      <c r="P8" s="18">
        <v>2507</v>
      </c>
      <c r="Q8" s="36">
        <v>1</v>
      </c>
      <c r="R8" s="45">
        <v>2634</v>
      </c>
      <c r="S8" s="36">
        <v>1</v>
      </c>
      <c r="T8" s="45">
        <v>2758</v>
      </c>
      <c r="U8" s="36">
        <v>1</v>
      </c>
      <c r="V8" s="52">
        <v>2863</v>
      </c>
      <c r="W8" s="36">
        <v>1</v>
      </c>
      <c r="X8" s="52">
        <v>2889</v>
      </c>
      <c r="Y8" s="36">
        <v>1</v>
      </c>
      <c r="Z8" s="61">
        <v>3027</v>
      </c>
      <c r="AA8" s="76">
        <v>1</v>
      </c>
      <c r="AB8" s="52">
        <v>3197</v>
      </c>
      <c r="AC8" s="36">
        <v>1</v>
      </c>
      <c r="AD8" s="93">
        <v>3112</v>
      </c>
      <c r="AE8" s="36">
        <v>1</v>
      </c>
      <c r="AF8" s="52">
        <v>3054</v>
      </c>
      <c r="AG8" s="107">
        <v>1</v>
      </c>
      <c r="AH8" s="45">
        <v>3039</v>
      </c>
      <c r="AI8" s="36">
        <v>1</v>
      </c>
      <c r="AJ8" s="52">
        <v>3038</v>
      </c>
      <c r="AK8" s="36">
        <v>1</v>
      </c>
      <c r="AL8" s="93">
        <v>2937</v>
      </c>
      <c r="AM8" s="130">
        <v>1</v>
      </c>
      <c r="AN8" s="52">
        <v>2959</v>
      </c>
      <c r="AO8" s="36">
        <v>1</v>
      </c>
      <c r="AP8" s="93">
        <v>2932</v>
      </c>
      <c r="AQ8" s="36">
        <v>1</v>
      </c>
      <c r="AR8" s="52">
        <v>2814</v>
      </c>
      <c r="AS8" s="36">
        <v>1</v>
      </c>
      <c r="AT8" s="93">
        <v>2674</v>
      </c>
      <c r="AU8" s="130">
        <v>1</v>
      </c>
      <c r="AV8" s="52">
        <v>2654</v>
      </c>
      <c r="AW8" s="36">
        <v>1</v>
      </c>
      <c r="AX8" s="52">
        <v>2503</v>
      </c>
      <c r="AY8" s="36">
        <v>1</v>
      </c>
      <c r="AZ8" s="52">
        <v>2393</v>
      </c>
      <c r="BA8" s="41">
        <v>1</v>
      </c>
    </row>
    <row r="9" spans="1:53" ht="15" customHeight="1" x14ac:dyDescent="0.2">
      <c r="A9" s="178" t="s">
        <v>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80"/>
    </row>
    <row r="10" spans="1:53" ht="15" customHeight="1" x14ac:dyDescent="0.2">
      <c r="A10" s="12" t="s">
        <v>38</v>
      </c>
      <c r="B10" s="6">
        <v>1547.62</v>
      </c>
      <c r="C10" s="22">
        <v>1</v>
      </c>
      <c r="D10" s="6">
        <v>1551.39</v>
      </c>
      <c r="E10" s="22">
        <v>1</v>
      </c>
      <c r="F10" s="6">
        <v>1445.28</v>
      </c>
      <c r="G10" s="22">
        <v>1</v>
      </c>
      <c r="H10" s="6">
        <v>1395.46</v>
      </c>
      <c r="I10" s="22">
        <v>1</v>
      </c>
      <c r="J10" s="21">
        <v>1565</v>
      </c>
      <c r="K10" s="22">
        <v>1</v>
      </c>
      <c r="L10" s="6">
        <v>1733.93</v>
      </c>
      <c r="M10" s="22">
        <v>1</v>
      </c>
      <c r="N10" s="6">
        <v>1855.67</v>
      </c>
      <c r="O10" s="22">
        <v>1</v>
      </c>
      <c r="P10" s="6">
        <v>1819.55</v>
      </c>
      <c r="Q10" s="36">
        <v>1</v>
      </c>
      <c r="R10" s="46">
        <v>1934.6</v>
      </c>
      <c r="S10" s="36">
        <v>1</v>
      </c>
      <c r="T10" s="46">
        <v>2032.73</v>
      </c>
      <c r="U10" s="36">
        <v>1</v>
      </c>
      <c r="V10" s="53">
        <v>2106.73</v>
      </c>
      <c r="W10" s="36">
        <v>1</v>
      </c>
      <c r="X10" s="53">
        <v>2191.4</v>
      </c>
      <c r="Y10" s="36">
        <v>1</v>
      </c>
      <c r="Z10" s="62">
        <v>2349.73</v>
      </c>
      <c r="AA10" s="76">
        <v>1</v>
      </c>
      <c r="AB10" s="53">
        <v>2491.27</v>
      </c>
      <c r="AC10" s="36">
        <v>1</v>
      </c>
      <c r="AD10" s="94">
        <v>2431.67</v>
      </c>
      <c r="AE10" s="36">
        <v>1</v>
      </c>
      <c r="AF10" s="53">
        <v>2334.1</v>
      </c>
      <c r="AG10" s="107">
        <v>1</v>
      </c>
      <c r="AH10" s="46">
        <v>2330.5</v>
      </c>
      <c r="AI10" s="36">
        <v>1</v>
      </c>
      <c r="AJ10" s="53">
        <v>2311.9</v>
      </c>
      <c r="AK10" s="36">
        <v>1</v>
      </c>
      <c r="AL10" s="94">
        <v>2264.8000000000002</v>
      </c>
      <c r="AM10" s="130">
        <v>1</v>
      </c>
      <c r="AN10" s="53">
        <v>2286.9</v>
      </c>
      <c r="AO10" s="36">
        <v>1</v>
      </c>
      <c r="AP10" s="94">
        <v>2282.1999999999998</v>
      </c>
      <c r="AQ10" s="36">
        <v>1</v>
      </c>
      <c r="AR10" s="53">
        <v>2162.4</v>
      </c>
      <c r="AS10" s="36">
        <v>1</v>
      </c>
      <c r="AT10" s="94">
        <v>2151.13</v>
      </c>
      <c r="AU10" s="130">
        <v>1</v>
      </c>
      <c r="AV10" s="53">
        <v>2147.9299999999998</v>
      </c>
      <c r="AW10" s="36">
        <v>1</v>
      </c>
      <c r="AX10" s="147">
        <v>2021.6</v>
      </c>
      <c r="AY10" s="36">
        <v>1</v>
      </c>
      <c r="AZ10" s="147">
        <v>1921.4</v>
      </c>
      <c r="BA10" s="41">
        <v>1</v>
      </c>
    </row>
    <row r="11" spans="1:53" ht="15" customHeight="1" x14ac:dyDescent="0.2">
      <c r="A11" s="140" t="s">
        <v>30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44"/>
    </row>
    <row r="12" spans="1:53" ht="15" customHeight="1" x14ac:dyDescent="0.2">
      <c r="A12" s="13" t="s">
        <v>1</v>
      </c>
      <c r="B12" s="11">
        <v>871</v>
      </c>
      <c r="C12" s="23">
        <f>B12/B14</f>
        <v>0.36126088759850683</v>
      </c>
      <c r="D12" s="11">
        <v>860</v>
      </c>
      <c r="E12" s="23">
        <f>D12/D14</f>
        <v>0.36241045090602614</v>
      </c>
      <c r="F12" s="11">
        <v>831</v>
      </c>
      <c r="G12" s="23">
        <f>F12/F14</f>
        <v>0.38066880439761797</v>
      </c>
      <c r="H12" s="11">
        <v>765</v>
      </c>
      <c r="I12" s="23">
        <f>H12/H14</f>
        <v>0.36118980169971671</v>
      </c>
      <c r="J12" s="11">
        <v>834</v>
      </c>
      <c r="K12" s="23">
        <f>J12/J14</f>
        <v>0.36260869565217391</v>
      </c>
      <c r="L12" s="11">
        <v>933</v>
      </c>
      <c r="M12" s="23">
        <f>L12/L14</f>
        <v>0.38159509202453989</v>
      </c>
      <c r="N12" s="11">
        <v>995</v>
      </c>
      <c r="O12" s="23">
        <f>N12/N14</f>
        <v>0.38731023744647725</v>
      </c>
      <c r="P12" s="11">
        <v>996</v>
      </c>
      <c r="Q12" s="37">
        <f>P12/P14</f>
        <v>0.39728759473474273</v>
      </c>
      <c r="R12" s="49">
        <v>1052</v>
      </c>
      <c r="S12" s="37">
        <f>R12/R14</f>
        <v>0.39939255884586183</v>
      </c>
      <c r="T12" s="49">
        <v>1138</v>
      </c>
      <c r="U12" s="37">
        <f>T12/T14</f>
        <v>0.41261783901377808</v>
      </c>
      <c r="V12" s="54">
        <v>1255</v>
      </c>
      <c r="W12" s="37">
        <f>V12/V14</f>
        <v>0.43835137967167309</v>
      </c>
      <c r="X12" s="54">
        <v>1285</v>
      </c>
      <c r="Y12" s="37">
        <f>X12/X14</f>
        <v>0.44479058497750085</v>
      </c>
      <c r="Z12" s="63">
        <v>1367</v>
      </c>
      <c r="AA12" s="71">
        <f>Z12/Z14</f>
        <v>0.45160224644862901</v>
      </c>
      <c r="AB12" s="54">
        <v>1496</v>
      </c>
      <c r="AC12" s="37">
        <f>AB12/AB14</f>
        <v>0.46793869252424147</v>
      </c>
      <c r="AD12" s="95">
        <v>1477</v>
      </c>
      <c r="AE12" s="37">
        <f>AD12/AD14</f>
        <v>0.47461439588688947</v>
      </c>
      <c r="AF12" s="54">
        <v>1494</v>
      </c>
      <c r="AG12" s="108">
        <f>AF12/AF14</f>
        <v>0.48919449901768175</v>
      </c>
      <c r="AH12" s="49">
        <v>1488</v>
      </c>
      <c r="AI12" s="37">
        <f>AH12/AH14</f>
        <v>0.48963474827245806</v>
      </c>
      <c r="AJ12" s="54">
        <v>1486</v>
      </c>
      <c r="AK12" s="37">
        <f>AJ12/AJ14</f>
        <v>0.48913759052007899</v>
      </c>
      <c r="AL12" s="95">
        <v>1446</v>
      </c>
      <c r="AM12" s="131">
        <f>AL12/AL14</f>
        <v>0.49233912155260467</v>
      </c>
      <c r="AN12" s="54">
        <v>1444</v>
      </c>
      <c r="AO12" s="37">
        <f>AN12/AN14</f>
        <v>0.4880027036160865</v>
      </c>
      <c r="AP12" s="95">
        <v>1481</v>
      </c>
      <c r="AQ12" s="37">
        <f>AP12/AP14</f>
        <v>0.50511596180081852</v>
      </c>
      <c r="AR12" s="54">
        <v>1421</v>
      </c>
      <c r="AS12" s="37">
        <f>AR12/AR14</f>
        <v>0.50497512437810943</v>
      </c>
      <c r="AT12" s="95">
        <v>1305</v>
      </c>
      <c r="AU12" s="131">
        <f>AT12/AT14</f>
        <v>0.48803290949887806</v>
      </c>
      <c r="AV12" s="54">
        <v>1257</v>
      </c>
      <c r="AW12" s="37">
        <f>AV12/AV14</f>
        <v>0.47362471740768652</v>
      </c>
      <c r="AX12" s="54">
        <v>1172</v>
      </c>
      <c r="AY12" s="37">
        <f>AX12/AX14</f>
        <v>0.46823811426288453</v>
      </c>
      <c r="AZ12" s="54">
        <v>1089</v>
      </c>
      <c r="BA12" s="42">
        <f>AZ12/AZ14</f>
        <v>0.45507730881738406</v>
      </c>
    </row>
    <row r="13" spans="1:53" ht="15" customHeight="1" x14ac:dyDescent="0.2">
      <c r="A13" s="8" t="s">
        <v>2</v>
      </c>
      <c r="B13" s="19">
        <v>1540</v>
      </c>
      <c r="C13" s="24">
        <f>B13/B14</f>
        <v>0.63873911240149317</v>
      </c>
      <c r="D13" s="19">
        <v>1513</v>
      </c>
      <c r="E13" s="24">
        <f>D13/D14</f>
        <v>0.63758954909397392</v>
      </c>
      <c r="F13" s="19">
        <v>1352</v>
      </c>
      <c r="G13" s="24">
        <f>F13/F14</f>
        <v>0.61933119560238203</v>
      </c>
      <c r="H13" s="19">
        <v>1353</v>
      </c>
      <c r="I13" s="24">
        <f>H13/H14</f>
        <v>0.63881019830028329</v>
      </c>
      <c r="J13" s="19">
        <v>1466</v>
      </c>
      <c r="K13" s="24">
        <f>J13/J14</f>
        <v>0.63739130434782609</v>
      </c>
      <c r="L13" s="19">
        <v>1512</v>
      </c>
      <c r="M13" s="24">
        <f>L13/L14</f>
        <v>0.61840490797546011</v>
      </c>
      <c r="N13" s="19">
        <v>1574</v>
      </c>
      <c r="O13" s="24">
        <f>N13/N14</f>
        <v>0.61268976255352281</v>
      </c>
      <c r="P13" s="19">
        <v>1511</v>
      </c>
      <c r="Q13" s="24">
        <f>P13/P14</f>
        <v>0.60271240526525727</v>
      </c>
      <c r="R13" s="47">
        <v>1582</v>
      </c>
      <c r="S13" s="24">
        <f>R13/R14</f>
        <v>0.60060744115413822</v>
      </c>
      <c r="T13" s="47">
        <v>1620</v>
      </c>
      <c r="U13" s="24">
        <f>T13/T14</f>
        <v>0.58738216098622187</v>
      </c>
      <c r="V13" s="19">
        <v>1608</v>
      </c>
      <c r="W13" s="24">
        <f>V13/V14</f>
        <v>0.56164862032832696</v>
      </c>
      <c r="X13" s="19">
        <v>1604</v>
      </c>
      <c r="Y13" s="24">
        <f>X13/X14</f>
        <v>0.5552094150224991</v>
      </c>
      <c r="Z13" s="64">
        <v>1660</v>
      </c>
      <c r="AA13" s="72">
        <f>Z13/Z14</f>
        <v>0.54839775355137099</v>
      </c>
      <c r="AB13" s="19">
        <v>1701</v>
      </c>
      <c r="AC13" s="24">
        <f>AB13/AB14</f>
        <v>0.53206130747575853</v>
      </c>
      <c r="AD13" s="96">
        <v>1635</v>
      </c>
      <c r="AE13" s="24">
        <f>AD13/AD14</f>
        <v>0.52538560411311053</v>
      </c>
      <c r="AF13" s="19">
        <v>1560</v>
      </c>
      <c r="AG13" s="109">
        <f>AF13/AF14</f>
        <v>0.51080550098231825</v>
      </c>
      <c r="AH13" s="47">
        <v>1551</v>
      </c>
      <c r="AI13" s="24">
        <f>AH13/AH14</f>
        <v>0.51036525172754199</v>
      </c>
      <c r="AJ13" s="19">
        <v>1552</v>
      </c>
      <c r="AK13" s="24">
        <f>AJ13/AJ14</f>
        <v>0.51086240947992101</v>
      </c>
      <c r="AL13" s="96">
        <v>1491</v>
      </c>
      <c r="AM13" s="132">
        <f>AL13/AL14</f>
        <v>0.50766087844739527</v>
      </c>
      <c r="AN13" s="19">
        <v>1515</v>
      </c>
      <c r="AO13" s="24">
        <f>AN13/AN14</f>
        <v>0.51199729638391345</v>
      </c>
      <c r="AP13" s="96">
        <v>1451</v>
      </c>
      <c r="AQ13" s="24">
        <f>AP13/AP14</f>
        <v>0.49488403819918142</v>
      </c>
      <c r="AR13" s="19">
        <v>1393</v>
      </c>
      <c r="AS13" s="24">
        <f>AR13/AR14</f>
        <v>0.49502487562189057</v>
      </c>
      <c r="AT13" s="96">
        <v>1369</v>
      </c>
      <c r="AU13" s="132">
        <f>AT13/AT14</f>
        <v>0.51196709050112188</v>
      </c>
      <c r="AV13" s="19">
        <v>1397</v>
      </c>
      <c r="AW13" s="24">
        <f>AV13/AV14</f>
        <v>0.52637528259231348</v>
      </c>
      <c r="AX13" s="19">
        <v>1331</v>
      </c>
      <c r="AY13" s="24">
        <f>AX13/AX14</f>
        <v>0.53176188573711547</v>
      </c>
      <c r="AZ13" s="19">
        <v>1304</v>
      </c>
      <c r="BA13" s="29">
        <f>AZ13/AZ14</f>
        <v>0.54492269118261594</v>
      </c>
    </row>
    <row r="14" spans="1:53" ht="15" customHeight="1" x14ac:dyDescent="0.2">
      <c r="A14" s="14" t="s">
        <v>3</v>
      </c>
      <c r="B14" s="17">
        <f t="shared" ref="B14:BA14" si="0">B13+B12</f>
        <v>2411</v>
      </c>
      <c r="C14" s="25">
        <f t="shared" si="0"/>
        <v>1</v>
      </c>
      <c r="D14" s="17">
        <f t="shared" si="0"/>
        <v>2373</v>
      </c>
      <c r="E14" s="25">
        <f t="shared" si="0"/>
        <v>1</v>
      </c>
      <c r="F14" s="17">
        <f t="shared" si="0"/>
        <v>2183</v>
      </c>
      <c r="G14" s="25">
        <f t="shared" si="0"/>
        <v>1</v>
      </c>
      <c r="H14" s="17">
        <f t="shared" si="0"/>
        <v>2118</v>
      </c>
      <c r="I14" s="25">
        <f t="shared" si="0"/>
        <v>1</v>
      </c>
      <c r="J14" s="17">
        <f t="shared" si="0"/>
        <v>2300</v>
      </c>
      <c r="K14" s="25">
        <f t="shared" si="0"/>
        <v>1</v>
      </c>
      <c r="L14" s="17">
        <f t="shared" si="0"/>
        <v>2445</v>
      </c>
      <c r="M14" s="25">
        <f t="shared" si="0"/>
        <v>1</v>
      </c>
      <c r="N14" s="17">
        <f t="shared" si="0"/>
        <v>2569</v>
      </c>
      <c r="O14" s="25">
        <f t="shared" si="0"/>
        <v>1</v>
      </c>
      <c r="P14" s="17">
        <f t="shared" si="0"/>
        <v>2507</v>
      </c>
      <c r="Q14" s="38">
        <f t="shared" si="0"/>
        <v>1</v>
      </c>
      <c r="R14" s="48">
        <f t="shared" si="0"/>
        <v>2634</v>
      </c>
      <c r="S14" s="38">
        <f t="shared" si="0"/>
        <v>1</v>
      </c>
      <c r="T14" s="48">
        <f t="shared" si="0"/>
        <v>2758</v>
      </c>
      <c r="U14" s="38">
        <f t="shared" si="0"/>
        <v>1</v>
      </c>
      <c r="V14" s="55">
        <f t="shared" si="0"/>
        <v>2863</v>
      </c>
      <c r="W14" s="38">
        <f t="shared" si="0"/>
        <v>1</v>
      </c>
      <c r="X14" s="55">
        <f t="shared" si="0"/>
        <v>2889</v>
      </c>
      <c r="Y14" s="38">
        <f t="shared" si="0"/>
        <v>1</v>
      </c>
      <c r="Z14" s="65">
        <f t="shared" si="0"/>
        <v>3027</v>
      </c>
      <c r="AA14" s="75">
        <f t="shared" si="0"/>
        <v>1</v>
      </c>
      <c r="AB14" s="55">
        <f t="shared" si="0"/>
        <v>3197</v>
      </c>
      <c r="AC14" s="38">
        <f t="shared" si="0"/>
        <v>1</v>
      </c>
      <c r="AD14" s="97">
        <f t="shared" si="0"/>
        <v>3112</v>
      </c>
      <c r="AE14" s="38">
        <f t="shared" si="0"/>
        <v>1</v>
      </c>
      <c r="AF14" s="55">
        <f t="shared" si="0"/>
        <v>3054</v>
      </c>
      <c r="AG14" s="84">
        <f t="shared" si="0"/>
        <v>1</v>
      </c>
      <c r="AH14" s="48">
        <f t="shared" si="0"/>
        <v>3039</v>
      </c>
      <c r="AI14" s="38">
        <f t="shared" si="0"/>
        <v>1</v>
      </c>
      <c r="AJ14" s="55">
        <f t="shared" si="0"/>
        <v>3038</v>
      </c>
      <c r="AK14" s="38">
        <f t="shared" si="0"/>
        <v>1</v>
      </c>
      <c r="AL14" s="97">
        <f t="shared" si="0"/>
        <v>2937</v>
      </c>
      <c r="AM14" s="133">
        <f t="shared" si="0"/>
        <v>1</v>
      </c>
      <c r="AN14" s="55">
        <f t="shared" si="0"/>
        <v>2959</v>
      </c>
      <c r="AO14" s="38">
        <f t="shared" si="0"/>
        <v>1</v>
      </c>
      <c r="AP14" s="97">
        <f t="shared" si="0"/>
        <v>2932</v>
      </c>
      <c r="AQ14" s="38">
        <f t="shared" si="0"/>
        <v>1</v>
      </c>
      <c r="AR14" s="55">
        <f t="shared" si="0"/>
        <v>2814</v>
      </c>
      <c r="AS14" s="38">
        <f t="shared" si="0"/>
        <v>1</v>
      </c>
      <c r="AT14" s="97">
        <f t="shared" si="0"/>
        <v>2674</v>
      </c>
      <c r="AU14" s="133">
        <f t="shared" si="0"/>
        <v>1</v>
      </c>
      <c r="AV14" s="55">
        <f t="shared" si="0"/>
        <v>2654</v>
      </c>
      <c r="AW14" s="38">
        <f t="shared" si="0"/>
        <v>1</v>
      </c>
      <c r="AX14" s="55">
        <f t="shared" ref="AX14:AY14" si="1">AX13+AX12</f>
        <v>2503</v>
      </c>
      <c r="AY14" s="38">
        <f t="shared" si="1"/>
        <v>1</v>
      </c>
      <c r="AZ14" s="55">
        <f t="shared" si="0"/>
        <v>2393</v>
      </c>
      <c r="BA14" s="43">
        <f t="shared" si="0"/>
        <v>1</v>
      </c>
    </row>
    <row r="15" spans="1:53" ht="15" customHeight="1" x14ac:dyDescent="0.2">
      <c r="A15" s="140" t="s">
        <v>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44"/>
    </row>
    <row r="16" spans="1:53" ht="15" customHeight="1" x14ac:dyDescent="0.2">
      <c r="A16" s="13" t="s">
        <v>8</v>
      </c>
      <c r="B16" s="20">
        <v>1150</v>
      </c>
      <c r="C16" s="23">
        <f>B16/B18</f>
        <v>0.47698050601410202</v>
      </c>
      <c r="D16" s="20">
        <v>1166</v>
      </c>
      <c r="E16" s="23">
        <f>D16/D18</f>
        <v>0.49136114622840288</v>
      </c>
      <c r="F16" s="20">
        <v>1109</v>
      </c>
      <c r="G16" s="23">
        <f>F16/F18</f>
        <v>0.50801649106733848</v>
      </c>
      <c r="H16" s="20">
        <v>1073</v>
      </c>
      <c r="I16" s="23">
        <f>H16/H18</f>
        <v>0.5066100094428706</v>
      </c>
      <c r="J16" s="20">
        <v>1219</v>
      </c>
      <c r="K16" s="23">
        <f>J16/J18</f>
        <v>0.53</v>
      </c>
      <c r="L16" s="20">
        <v>1431</v>
      </c>
      <c r="M16" s="23">
        <f>L16/L18</f>
        <v>0.58527607361963185</v>
      </c>
      <c r="N16" s="20">
        <v>1497</v>
      </c>
      <c r="O16" s="23">
        <f>N16/N18</f>
        <v>0.58271701050992608</v>
      </c>
      <c r="P16" s="20">
        <v>1481</v>
      </c>
      <c r="Q16" s="37">
        <f>P16/P18</f>
        <v>0.59074591144794575</v>
      </c>
      <c r="R16" s="49">
        <v>1558</v>
      </c>
      <c r="S16" s="37">
        <f>R16/R18</f>
        <v>0.59149582384206534</v>
      </c>
      <c r="T16" s="49">
        <v>1643</v>
      </c>
      <c r="U16" s="37">
        <f>T16/T18</f>
        <v>0.59572153734590283</v>
      </c>
      <c r="V16" s="54">
        <v>1692</v>
      </c>
      <c r="W16" s="37">
        <f>V16/V18</f>
        <v>0.59098847362906037</v>
      </c>
      <c r="X16" s="54">
        <v>1781</v>
      </c>
      <c r="Y16" s="37">
        <f>X16/X18</f>
        <v>0.61647628937348564</v>
      </c>
      <c r="Z16" s="63">
        <v>1954</v>
      </c>
      <c r="AA16" s="71">
        <f>Z16/Z18</f>
        <v>0.64552362074661385</v>
      </c>
      <c r="AB16" s="54">
        <v>2126</v>
      </c>
      <c r="AC16" s="37">
        <f>AB16/AB18</f>
        <v>0.66499843603378173</v>
      </c>
      <c r="AD16" s="95">
        <v>2047</v>
      </c>
      <c r="AE16" s="37">
        <f>AD16/AD18</f>
        <v>0.65777634961439591</v>
      </c>
      <c r="AF16" s="54">
        <v>1948</v>
      </c>
      <c r="AG16" s="108">
        <f>AF16/AF18</f>
        <v>0.63785199738048459</v>
      </c>
      <c r="AH16" s="49">
        <v>1969</v>
      </c>
      <c r="AI16" s="37">
        <f>AH16/AH18</f>
        <v>0.64791049687397173</v>
      </c>
      <c r="AJ16" s="54">
        <v>1935</v>
      </c>
      <c r="AK16" s="37">
        <f>AJ16/AJ18</f>
        <v>0.63693219223173136</v>
      </c>
      <c r="AL16" s="95">
        <v>1899</v>
      </c>
      <c r="AM16" s="131">
        <f>AL16/AL18</f>
        <v>0.64657814096016342</v>
      </c>
      <c r="AN16" s="54">
        <v>1913</v>
      </c>
      <c r="AO16" s="37">
        <f>AN16/AN18</f>
        <v>0.6465021966880703</v>
      </c>
      <c r="AP16" s="95">
        <v>1903</v>
      </c>
      <c r="AQ16" s="37">
        <f>AP16/AP18</f>
        <v>0.64904502046384716</v>
      </c>
      <c r="AR16" s="54">
        <v>1799</v>
      </c>
      <c r="AS16" s="37">
        <f>AR16/AR18</f>
        <v>0.63930348258706471</v>
      </c>
      <c r="AT16" s="95">
        <v>1853</v>
      </c>
      <c r="AU16" s="131">
        <f>AT16/AT18</f>
        <v>0.69296933433059082</v>
      </c>
      <c r="AV16" s="54">
        <v>1840</v>
      </c>
      <c r="AW16" s="37">
        <f>AV16/AV18</f>
        <v>0.69329314242652595</v>
      </c>
      <c r="AX16" s="54">
        <v>1739</v>
      </c>
      <c r="AY16" s="37">
        <f>AX16/AX18</f>
        <v>0.69476628046344391</v>
      </c>
      <c r="AZ16" s="54">
        <v>1678</v>
      </c>
      <c r="BA16" s="42">
        <f>AZ16/AZ18</f>
        <v>0.70121186794818224</v>
      </c>
    </row>
    <row r="17" spans="1:53" ht="15" customHeight="1" x14ac:dyDescent="0.2">
      <c r="A17" s="8" t="s">
        <v>9</v>
      </c>
      <c r="B17" s="19">
        <v>1261</v>
      </c>
      <c r="C17" s="24">
        <f>B17/B18</f>
        <v>0.52301949398589798</v>
      </c>
      <c r="D17" s="19">
        <v>1207</v>
      </c>
      <c r="E17" s="24">
        <f>D17/D18</f>
        <v>0.50863885377159712</v>
      </c>
      <c r="F17" s="19">
        <v>1074</v>
      </c>
      <c r="G17" s="24">
        <f>F17/F18</f>
        <v>0.49198350893266146</v>
      </c>
      <c r="H17" s="19">
        <v>1045</v>
      </c>
      <c r="I17" s="24">
        <f>H17/H18</f>
        <v>0.49338999055712934</v>
      </c>
      <c r="J17" s="19">
        <v>1081</v>
      </c>
      <c r="K17" s="24">
        <f>J17/J18</f>
        <v>0.47</v>
      </c>
      <c r="L17" s="19">
        <v>1014</v>
      </c>
      <c r="M17" s="24">
        <f>L17/L18</f>
        <v>0.41472392638036809</v>
      </c>
      <c r="N17" s="19">
        <v>1072</v>
      </c>
      <c r="O17" s="24">
        <f>N17/N18</f>
        <v>0.41728298949007397</v>
      </c>
      <c r="P17" s="19">
        <v>1026</v>
      </c>
      <c r="Q17" s="24">
        <f>P17/P18</f>
        <v>0.40925408855205425</v>
      </c>
      <c r="R17" s="47">
        <v>1076</v>
      </c>
      <c r="S17" s="24">
        <f>R17/R18</f>
        <v>0.40850417615793472</v>
      </c>
      <c r="T17" s="47">
        <v>1115</v>
      </c>
      <c r="U17" s="24">
        <f>T17/T18</f>
        <v>0.40427846265409717</v>
      </c>
      <c r="V17" s="19">
        <v>1171</v>
      </c>
      <c r="W17" s="24">
        <f>V17/V18</f>
        <v>0.40901152637093957</v>
      </c>
      <c r="X17" s="19">
        <v>1108</v>
      </c>
      <c r="Y17" s="24">
        <f>X17/X18</f>
        <v>0.38352371062651436</v>
      </c>
      <c r="Z17" s="64">
        <v>1073</v>
      </c>
      <c r="AA17" s="72">
        <f>Z17/Z18</f>
        <v>0.35447637925338621</v>
      </c>
      <c r="AB17" s="19">
        <v>1071</v>
      </c>
      <c r="AC17" s="24">
        <f>AB17/AB18</f>
        <v>0.33500156396621833</v>
      </c>
      <c r="AD17" s="96">
        <v>1065</v>
      </c>
      <c r="AE17" s="24">
        <f>AD17/AD18</f>
        <v>0.34222365038560409</v>
      </c>
      <c r="AF17" s="19">
        <v>1106</v>
      </c>
      <c r="AG17" s="109">
        <f>AF17/AF18</f>
        <v>0.36214800261951541</v>
      </c>
      <c r="AH17" s="47">
        <v>1070</v>
      </c>
      <c r="AI17" s="24">
        <f>AH17/AH18</f>
        <v>0.35208950312602832</v>
      </c>
      <c r="AJ17" s="19">
        <v>1103</v>
      </c>
      <c r="AK17" s="24">
        <f>AJ17/AJ18</f>
        <v>0.36306780776826858</v>
      </c>
      <c r="AL17" s="96">
        <v>1038</v>
      </c>
      <c r="AM17" s="132">
        <f>AL17/AL18</f>
        <v>0.35342185903983658</v>
      </c>
      <c r="AN17" s="19">
        <v>1046</v>
      </c>
      <c r="AO17" s="24">
        <f>AN17/AN18</f>
        <v>0.3534978033119297</v>
      </c>
      <c r="AP17" s="96">
        <v>1029</v>
      </c>
      <c r="AQ17" s="24">
        <f>AP17/AP18</f>
        <v>0.35095497953615279</v>
      </c>
      <c r="AR17" s="19">
        <v>1015</v>
      </c>
      <c r="AS17" s="24">
        <f>AR17/AR18</f>
        <v>0.36069651741293535</v>
      </c>
      <c r="AT17" s="96">
        <v>821</v>
      </c>
      <c r="AU17" s="132">
        <f>AT17/AT18</f>
        <v>0.30703066566940912</v>
      </c>
      <c r="AV17" s="19">
        <v>814</v>
      </c>
      <c r="AW17" s="24">
        <f>AV17/AV18</f>
        <v>0.30670685757347399</v>
      </c>
      <c r="AX17" s="19">
        <v>764</v>
      </c>
      <c r="AY17" s="24">
        <f>AX17/AX18</f>
        <v>0.30523371953655615</v>
      </c>
      <c r="AZ17" s="19">
        <v>715</v>
      </c>
      <c r="BA17" s="29">
        <f>AZ17/AZ18</f>
        <v>0.29878813205181781</v>
      </c>
    </row>
    <row r="18" spans="1:53" ht="15" customHeight="1" x14ac:dyDescent="0.2">
      <c r="A18" s="14" t="s">
        <v>3</v>
      </c>
      <c r="B18" s="17">
        <f t="shared" ref="B18:I18" si="2">B17+B16</f>
        <v>2411</v>
      </c>
      <c r="C18" s="25">
        <f t="shared" si="2"/>
        <v>1</v>
      </c>
      <c r="D18" s="17">
        <f t="shared" si="2"/>
        <v>2373</v>
      </c>
      <c r="E18" s="25">
        <f t="shared" si="2"/>
        <v>1</v>
      </c>
      <c r="F18" s="17">
        <f t="shared" si="2"/>
        <v>2183</v>
      </c>
      <c r="G18" s="25">
        <f t="shared" si="2"/>
        <v>1</v>
      </c>
      <c r="H18" s="17">
        <f t="shared" si="2"/>
        <v>2118</v>
      </c>
      <c r="I18" s="25">
        <f t="shared" si="2"/>
        <v>1</v>
      </c>
      <c r="J18" s="17">
        <f>J16+J17</f>
        <v>2300</v>
      </c>
      <c r="K18" s="25">
        <f>K17+K16</f>
        <v>1</v>
      </c>
      <c r="L18" s="17">
        <f>L17+L16</f>
        <v>2445</v>
      </c>
      <c r="M18" s="25">
        <f>M17+M16</f>
        <v>1</v>
      </c>
      <c r="N18" s="17">
        <f>N16+N17</f>
        <v>2569</v>
      </c>
      <c r="O18" s="25">
        <f t="shared" ref="O18:BA18" si="3">O17+O16</f>
        <v>1</v>
      </c>
      <c r="P18" s="17">
        <f t="shared" si="3"/>
        <v>2507</v>
      </c>
      <c r="Q18" s="38">
        <f t="shared" si="3"/>
        <v>1</v>
      </c>
      <c r="R18" s="48">
        <f t="shared" si="3"/>
        <v>2634</v>
      </c>
      <c r="S18" s="38">
        <f t="shared" si="3"/>
        <v>1</v>
      </c>
      <c r="T18" s="48">
        <f t="shared" si="3"/>
        <v>2758</v>
      </c>
      <c r="U18" s="38">
        <f t="shared" si="3"/>
        <v>1</v>
      </c>
      <c r="V18" s="55">
        <f t="shared" si="3"/>
        <v>2863</v>
      </c>
      <c r="W18" s="38">
        <f t="shared" si="3"/>
        <v>1</v>
      </c>
      <c r="X18" s="55">
        <f t="shared" si="3"/>
        <v>2889</v>
      </c>
      <c r="Y18" s="38">
        <f t="shared" si="3"/>
        <v>1</v>
      </c>
      <c r="Z18" s="65">
        <f t="shared" si="3"/>
        <v>3027</v>
      </c>
      <c r="AA18" s="75">
        <f t="shared" si="3"/>
        <v>1</v>
      </c>
      <c r="AB18" s="55">
        <f t="shared" si="3"/>
        <v>3197</v>
      </c>
      <c r="AC18" s="84">
        <f t="shared" si="3"/>
        <v>1</v>
      </c>
      <c r="AD18" s="103">
        <f t="shared" si="3"/>
        <v>3112</v>
      </c>
      <c r="AE18" s="38">
        <f t="shared" si="3"/>
        <v>1</v>
      </c>
      <c r="AF18" s="55">
        <f t="shared" si="3"/>
        <v>3054</v>
      </c>
      <c r="AG18" s="84">
        <f t="shared" si="3"/>
        <v>1</v>
      </c>
      <c r="AH18" s="48">
        <f t="shared" si="3"/>
        <v>3039</v>
      </c>
      <c r="AI18" s="38">
        <f t="shared" si="3"/>
        <v>1</v>
      </c>
      <c r="AJ18" s="55">
        <f t="shared" si="3"/>
        <v>3038</v>
      </c>
      <c r="AK18" s="38">
        <f t="shared" si="3"/>
        <v>1</v>
      </c>
      <c r="AL18" s="97">
        <f t="shared" si="3"/>
        <v>2937</v>
      </c>
      <c r="AM18" s="133">
        <f t="shared" si="3"/>
        <v>1</v>
      </c>
      <c r="AN18" s="55">
        <f t="shared" si="3"/>
        <v>2959</v>
      </c>
      <c r="AO18" s="38">
        <f t="shared" si="3"/>
        <v>1</v>
      </c>
      <c r="AP18" s="97">
        <f t="shared" si="3"/>
        <v>2932</v>
      </c>
      <c r="AQ18" s="38">
        <f t="shared" si="3"/>
        <v>1</v>
      </c>
      <c r="AR18" s="55">
        <f t="shared" si="3"/>
        <v>2814</v>
      </c>
      <c r="AS18" s="38">
        <f t="shared" si="3"/>
        <v>1</v>
      </c>
      <c r="AT18" s="97">
        <f t="shared" si="3"/>
        <v>2674</v>
      </c>
      <c r="AU18" s="133">
        <f t="shared" si="3"/>
        <v>1</v>
      </c>
      <c r="AV18" s="55">
        <f t="shared" si="3"/>
        <v>2654</v>
      </c>
      <c r="AW18" s="38">
        <f t="shared" si="3"/>
        <v>1</v>
      </c>
      <c r="AX18" s="55">
        <f t="shared" ref="AX18:AY18" si="4">AX17+AX16</f>
        <v>2503</v>
      </c>
      <c r="AY18" s="38">
        <f t="shared" si="4"/>
        <v>1</v>
      </c>
      <c r="AZ18" s="55">
        <f t="shared" si="3"/>
        <v>2393</v>
      </c>
      <c r="BA18" s="43">
        <f t="shared" si="3"/>
        <v>1</v>
      </c>
    </row>
    <row r="19" spans="1:53" ht="15" customHeight="1" x14ac:dyDescent="0.2">
      <c r="A19" s="140" t="s">
        <v>10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44"/>
    </row>
    <row r="20" spans="1:53" ht="15" customHeight="1" x14ac:dyDescent="0.2">
      <c r="A20" s="13" t="s">
        <v>11</v>
      </c>
      <c r="B20" s="11">
        <v>33</v>
      </c>
      <c r="C20" s="23">
        <f>B20/B30</f>
        <v>1.3687266694317711E-2</v>
      </c>
      <c r="D20" s="11">
        <v>26</v>
      </c>
      <c r="E20" s="23">
        <f>D20/D30</f>
        <v>1.0956595027391488E-2</v>
      </c>
      <c r="F20" s="11">
        <v>33</v>
      </c>
      <c r="G20" s="23">
        <f>F20/F30</f>
        <v>1.5116811726981219E-2</v>
      </c>
      <c r="H20" s="11">
        <v>42</v>
      </c>
      <c r="I20" s="23">
        <f>H20/H30</f>
        <v>1.9830028328611898E-2</v>
      </c>
      <c r="J20" s="11">
        <v>139</v>
      </c>
      <c r="K20" s="23">
        <f>J20/J30</f>
        <v>6.0434782608695649E-2</v>
      </c>
      <c r="L20" s="11">
        <v>217</v>
      </c>
      <c r="M20" s="23">
        <f>L20/L30</f>
        <v>8.875255623721881E-2</v>
      </c>
      <c r="N20" s="11">
        <v>220</v>
      </c>
      <c r="O20" s="23">
        <f>N20/N30</f>
        <v>8.5636434410276366E-2</v>
      </c>
      <c r="P20" s="11">
        <v>213</v>
      </c>
      <c r="Q20" s="37">
        <f>P20/P30</f>
        <v>8.4962106102911841E-2</v>
      </c>
      <c r="R20" s="40">
        <v>240</v>
      </c>
      <c r="S20" s="37">
        <f>R20/R30</f>
        <v>9.1116173120728935E-2</v>
      </c>
      <c r="T20" s="40">
        <v>374</v>
      </c>
      <c r="U20" s="37">
        <f>T20/T30</f>
        <v>0.13560551124002901</v>
      </c>
      <c r="V20" s="56">
        <v>504</v>
      </c>
      <c r="W20" s="37">
        <f>V20/V30</f>
        <v>0.17603911980440098</v>
      </c>
      <c r="X20" s="56">
        <v>494</v>
      </c>
      <c r="Y20" s="37">
        <f>X20/X30</f>
        <v>0.17099342332987194</v>
      </c>
      <c r="Z20" s="66">
        <v>545</v>
      </c>
      <c r="AA20" s="71">
        <f>Z20/Z30</f>
        <v>0.18004625041295011</v>
      </c>
      <c r="AB20" s="56">
        <v>536</v>
      </c>
      <c r="AC20" s="37">
        <f>AB20/AB30</f>
        <v>0.16765717860494214</v>
      </c>
      <c r="AD20" s="98">
        <v>493</v>
      </c>
      <c r="AE20" s="37">
        <f>AD20/AD30</f>
        <v>0.15841902313624678</v>
      </c>
      <c r="AF20" s="56">
        <v>466</v>
      </c>
      <c r="AG20" s="108">
        <f>AF20/AF30</f>
        <v>0.15258677144728225</v>
      </c>
      <c r="AH20" s="40">
        <v>540</v>
      </c>
      <c r="AI20" s="37">
        <f>AH20/AH30</f>
        <v>0.17769002961500494</v>
      </c>
      <c r="AJ20" s="56">
        <v>572</v>
      </c>
      <c r="AK20" s="37">
        <f>AJ20/AJ30</f>
        <v>0.18828176431863067</v>
      </c>
      <c r="AL20" s="98">
        <v>520</v>
      </c>
      <c r="AM20" s="131">
        <f>AL20/AL30</f>
        <v>0.17705141300646918</v>
      </c>
      <c r="AN20" s="56">
        <v>502</v>
      </c>
      <c r="AO20" s="37">
        <f>AN20/AN30</f>
        <v>0.1696519094288611</v>
      </c>
      <c r="AP20" s="98">
        <v>537</v>
      </c>
      <c r="AQ20" s="37">
        <f>AP20/AP30</f>
        <v>0.18315143246930424</v>
      </c>
      <c r="AR20" s="56">
        <v>576</v>
      </c>
      <c r="AS20" s="37">
        <f>AR20/AR30</f>
        <v>0.20469083155650319</v>
      </c>
      <c r="AT20" s="98">
        <v>620</v>
      </c>
      <c r="AU20" s="131">
        <f>AT20/AT30</f>
        <v>0.2318623784592371</v>
      </c>
      <c r="AV20" s="56">
        <v>603</v>
      </c>
      <c r="AW20" s="37">
        <f>AV20/AV30</f>
        <v>0.22720422004521476</v>
      </c>
      <c r="AX20" s="56">
        <v>475</v>
      </c>
      <c r="AY20" s="37">
        <f>AX20/AX30</f>
        <v>0.18977227327207352</v>
      </c>
      <c r="AZ20" s="56">
        <v>466</v>
      </c>
      <c r="BA20" s="42">
        <f>AZ20/AZ30</f>
        <v>0.19473464270789803</v>
      </c>
    </row>
    <row r="21" spans="1:53" ht="15" customHeight="1" x14ac:dyDescent="0.2">
      <c r="A21" s="9" t="s">
        <v>12</v>
      </c>
      <c r="B21" s="7">
        <v>387</v>
      </c>
      <c r="C21" s="24">
        <f>B21/B30</f>
        <v>0.16051430941518041</v>
      </c>
      <c r="D21" s="7">
        <v>395</v>
      </c>
      <c r="E21" s="24">
        <f>D21/D30</f>
        <v>0.1664559629161399</v>
      </c>
      <c r="F21" s="7">
        <v>394</v>
      </c>
      <c r="G21" s="24">
        <f>F21/F30</f>
        <v>0.18048557031607879</v>
      </c>
      <c r="H21" s="7">
        <v>388</v>
      </c>
      <c r="I21" s="24">
        <f>H21/H30</f>
        <v>0.18319169027384324</v>
      </c>
      <c r="J21" s="7">
        <v>422</v>
      </c>
      <c r="K21" s="24">
        <f>J21/J30</f>
        <v>0.18347826086956523</v>
      </c>
      <c r="L21" s="7">
        <v>438</v>
      </c>
      <c r="M21" s="24">
        <f>L21/L30</f>
        <v>0.17914110429447852</v>
      </c>
      <c r="N21" s="7">
        <v>502</v>
      </c>
      <c r="O21" s="24">
        <f>N21/N30</f>
        <v>0.19540677306344881</v>
      </c>
      <c r="P21" s="7">
        <v>528</v>
      </c>
      <c r="Q21" s="24">
        <f>P21/P30</f>
        <v>0.21061029118468289</v>
      </c>
      <c r="R21" s="50">
        <v>517</v>
      </c>
      <c r="S21" s="24">
        <f>R21/R30</f>
        <v>0.19627942293090356</v>
      </c>
      <c r="T21" s="50">
        <v>533</v>
      </c>
      <c r="U21" s="24">
        <f>T21/T30</f>
        <v>0.19325598259608412</v>
      </c>
      <c r="V21" s="7">
        <v>535</v>
      </c>
      <c r="W21" s="24">
        <f>V21/V30</f>
        <v>0.1868669228082431</v>
      </c>
      <c r="X21" s="7">
        <v>614</v>
      </c>
      <c r="Y21" s="24">
        <f>X21/X30</f>
        <v>0.21253028729664245</v>
      </c>
      <c r="Z21" s="67">
        <v>690</v>
      </c>
      <c r="AA21" s="72">
        <f>Z21/Z30</f>
        <v>0.22794846382556988</v>
      </c>
      <c r="AB21" s="7">
        <v>733</v>
      </c>
      <c r="AC21" s="24">
        <f>AB21/AB30</f>
        <v>0.22927744760713167</v>
      </c>
      <c r="AD21" s="99">
        <v>726</v>
      </c>
      <c r="AE21" s="24">
        <f>AD21/AD30</f>
        <v>0.23329048843187661</v>
      </c>
      <c r="AF21" s="7">
        <v>688</v>
      </c>
      <c r="AG21" s="109">
        <f>AF21/AF30</f>
        <v>0.22527832351015062</v>
      </c>
      <c r="AH21" s="50">
        <v>676</v>
      </c>
      <c r="AI21" s="24">
        <f>AH21/AH30</f>
        <v>0.22244159262915433</v>
      </c>
      <c r="AJ21" s="7">
        <v>683</v>
      </c>
      <c r="AK21" s="24">
        <f>AJ21/AJ30</f>
        <v>0.22481895984200131</v>
      </c>
      <c r="AL21" s="99">
        <v>734</v>
      </c>
      <c r="AM21" s="132">
        <f>AL21/AL30</f>
        <v>0.24991487912836227</v>
      </c>
      <c r="AN21" s="7">
        <v>754</v>
      </c>
      <c r="AO21" s="24">
        <f>AN21/AN30</f>
        <v>0.25481581615410609</v>
      </c>
      <c r="AP21" s="99">
        <v>714</v>
      </c>
      <c r="AQ21" s="24">
        <f>AP21/AP30</f>
        <v>0.24351978171896316</v>
      </c>
      <c r="AR21" s="7">
        <v>648</v>
      </c>
      <c r="AS21" s="24">
        <f>AR21/AR30</f>
        <v>0.2302771855010661</v>
      </c>
      <c r="AT21" s="99">
        <v>645</v>
      </c>
      <c r="AU21" s="132">
        <f>AT21/AT30</f>
        <v>0.24121166791323859</v>
      </c>
      <c r="AV21" s="7">
        <v>689</v>
      </c>
      <c r="AW21" s="24">
        <f>AV21/AV30</f>
        <v>0.25960813865862847</v>
      </c>
      <c r="AX21" s="7">
        <v>717</v>
      </c>
      <c r="AY21" s="24">
        <f>AX21/AX30</f>
        <v>0.28645625249700357</v>
      </c>
      <c r="AZ21" s="7">
        <v>711</v>
      </c>
      <c r="BA21" s="29">
        <f>AZ21/AZ30</f>
        <v>0.29711659005432511</v>
      </c>
    </row>
    <row r="22" spans="1:53" ht="15" customHeight="1" x14ac:dyDescent="0.2">
      <c r="A22" s="9" t="s">
        <v>13</v>
      </c>
      <c r="B22" s="7">
        <v>469</v>
      </c>
      <c r="C22" s="24">
        <f>B22/B30</f>
        <v>0.19452509332227291</v>
      </c>
      <c r="D22" s="7">
        <v>470</v>
      </c>
      <c r="E22" s="24">
        <f>D22/D30</f>
        <v>0.19806152549515382</v>
      </c>
      <c r="F22" s="7">
        <v>455</v>
      </c>
      <c r="G22" s="24">
        <f>F22/F30</f>
        <v>0.20842876775080166</v>
      </c>
      <c r="H22" s="7">
        <v>458</v>
      </c>
      <c r="I22" s="24">
        <f>H22/H30</f>
        <v>0.21624173748819642</v>
      </c>
      <c r="J22" s="7">
        <v>452</v>
      </c>
      <c r="K22" s="24">
        <f>J22/J30</f>
        <v>0.19652173913043477</v>
      </c>
      <c r="L22" s="7">
        <v>486</v>
      </c>
      <c r="M22" s="24">
        <f>L22/L30</f>
        <v>0.19877300613496932</v>
      </c>
      <c r="N22" s="7">
        <v>540</v>
      </c>
      <c r="O22" s="24">
        <f>N22/N30</f>
        <v>0.21019852082522383</v>
      </c>
      <c r="P22" s="7">
        <v>513</v>
      </c>
      <c r="Q22" s="24">
        <f>P22/P30</f>
        <v>0.20462704427602713</v>
      </c>
      <c r="R22" s="50">
        <v>526</v>
      </c>
      <c r="S22" s="24">
        <f>R22/R30</f>
        <v>0.19969627942293092</v>
      </c>
      <c r="T22" s="50">
        <v>526</v>
      </c>
      <c r="U22" s="24">
        <f>T22/T30</f>
        <v>0.19071791153009426</v>
      </c>
      <c r="V22" s="7">
        <v>529</v>
      </c>
      <c r="W22" s="24">
        <f>V22/V30</f>
        <v>0.18477121900104784</v>
      </c>
      <c r="X22" s="7">
        <v>507</v>
      </c>
      <c r="Y22" s="24">
        <f>X22/X30</f>
        <v>0.17549325025960541</v>
      </c>
      <c r="Z22" s="67">
        <v>533</v>
      </c>
      <c r="AA22" s="72">
        <f>Z22/Z30</f>
        <v>0.1760819293029402</v>
      </c>
      <c r="AB22" s="7">
        <v>609</v>
      </c>
      <c r="AC22" s="24">
        <f>AB22/AB30</f>
        <v>0.19049108539255552</v>
      </c>
      <c r="AD22" s="99">
        <v>573</v>
      </c>
      <c r="AE22" s="24">
        <f>AD22/AD30</f>
        <v>0.18412596401028278</v>
      </c>
      <c r="AF22" s="7">
        <v>556</v>
      </c>
      <c r="AG22" s="109">
        <f>AF22/AF30</f>
        <v>0.18205631958087753</v>
      </c>
      <c r="AH22" s="50">
        <v>570</v>
      </c>
      <c r="AI22" s="24">
        <f>AH22/AH30</f>
        <v>0.18756169792694966</v>
      </c>
      <c r="AJ22" s="7">
        <v>546</v>
      </c>
      <c r="AK22" s="24">
        <f>AJ22/AJ30</f>
        <v>0.17972350230414746</v>
      </c>
      <c r="AL22" s="99">
        <v>550</v>
      </c>
      <c r="AM22" s="132">
        <f>AL22/AL30</f>
        <v>0.18726591760299627</v>
      </c>
      <c r="AN22" s="7">
        <v>543</v>
      </c>
      <c r="AO22" s="24">
        <f>AN22/AN30</f>
        <v>0.18350794187225414</v>
      </c>
      <c r="AP22" s="99">
        <v>555</v>
      </c>
      <c r="AQ22" s="24">
        <f>AP22/AP30</f>
        <v>0.1892905866302865</v>
      </c>
      <c r="AR22" s="7">
        <v>504</v>
      </c>
      <c r="AS22" s="24">
        <f>AR22/AR30</f>
        <v>0.17910447761194029</v>
      </c>
      <c r="AT22" s="99">
        <v>456</v>
      </c>
      <c r="AU22" s="132">
        <f>AT22/AT30</f>
        <v>0.17053103964098729</v>
      </c>
      <c r="AV22" s="7">
        <v>438</v>
      </c>
      <c r="AW22" s="24">
        <f>AV22/AV30</f>
        <v>0.16503391107761869</v>
      </c>
      <c r="AX22" s="7">
        <v>450</v>
      </c>
      <c r="AY22" s="24">
        <f>AX22/AX30</f>
        <v>0.1797842588893328</v>
      </c>
      <c r="AZ22" s="7">
        <v>414</v>
      </c>
      <c r="BA22" s="29">
        <f>AZ22/AZ30</f>
        <v>0.17300459674049309</v>
      </c>
    </row>
    <row r="23" spans="1:53" ht="15" customHeight="1" x14ac:dyDescent="0.2">
      <c r="A23" s="9" t="s">
        <v>14</v>
      </c>
      <c r="B23" s="7">
        <v>427</v>
      </c>
      <c r="C23" s="24">
        <f>B23/B30</f>
        <v>0.1771049357113231</v>
      </c>
      <c r="D23" s="7">
        <v>420</v>
      </c>
      <c r="E23" s="24">
        <f>D23/D30</f>
        <v>0.17699115044247787</v>
      </c>
      <c r="F23" s="7">
        <v>383</v>
      </c>
      <c r="G23" s="24">
        <f>F23/F30</f>
        <v>0.17544663307375172</v>
      </c>
      <c r="H23" s="7">
        <v>354</v>
      </c>
      <c r="I23" s="24">
        <f>H23/H30</f>
        <v>0.16713881019830029</v>
      </c>
      <c r="J23" s="7">
        <v>387</v>
      </c>
      <c r="K23" s="24">
        <f>J23/J30</f>
        <v>0.16826086956521738</v>
      </c>
      <c r="L23" s="7">
        <v>416</v>
      </c>
      <c r="M23" s="24">
        <f>L23/L30</f>
        <v>0.17014314928425359</v>
      </c>
      <c r="N23" s="7">
        <v>417</v>
      </c>
      <c r="O23" s="24">
        <f>N23/N30</f>
        <v>0.16231996885947839</v>
      </c>
      <c r="P23" s="7">
        <v>432</v>
      </c>
      <c r="Q23" s="24">
        <f>P23/P30</f>
        <v>0.17231751096928599</v>
      </c>
      <c r="R23" s="50">
        <v>466</v>
      </c>
      <c r="S23" s="24">
        <f>R23/R30</f>
        <v>0.17691723614274868</v>
      </c>
      <c r="T23" s="50">
        <v>462</v>
      </c>
      <c r="U23" s="24">
        <f>T23/T30</f>
        <v>0.16751269035532995</v>
      </c>
      <c r="V23" s="7">
        <v>454</v>
      </c>
      <c r="W23" s="24">
        <f>V23/V30</f>
        <v>0.15857492141110724</v>
      </c>
      <c r="X23" s="7">
        <v>445</v>
      </c>
      <c r="Y23" s="24">
        <f>X23/X30</f>
        <v>0.15403253721010729</v>
      </c>
      <c r="Z23" s="67">
        <v>468</v>
      </c>
      <c r="AA23" s="72">
        <f>Z23/Z30</f>
        <v>0.15460852329038652</v>
      </c>
      <c r="AB23" s="7">
        <v>490</v>
      </c>
      <c r="AC23" s="24">
        <f>AB23/AB30</f>
        <v>0.15326868939630903</v>
      </c>
      <c r="AD23" s="99">
        <v>487</v>
      </c>
      <c r="AE23" s="24">
        <f>AD23/AD30</f>
        <v>0.15649100257069409</v>
      </c>
      <c r="AF23" s="7">
        <v>466</v>
      </c>
      <c r="AG23" s="109">
        <f>AF23/AF30</f>
        <v>0.15258677144728225</v>
      </c>
      <c r="AH23" s="50">
        <v>441</v>
      </c>
      <c r="AI23" s="24">
        <f>AH23/AH30</f>
        <v>0.14511352418558737</v>
      </c>
      <c r="AJ23" s="7">
        <v>438</v>
      </c>
      <c r="AK23" s="24">
        <f>AJ23/AJ30</f>
        <v>0.14417379855167872</v>
      </c>
      <c r="AL23" s="99">
        <v>402</v>
      </c>
      <c r="AM23" s="132">
        <f>AL23/AL30</f>
        <v>0.13687436159346272</v>
      </c>
      <c r="AN23" s="7">
        <v>444</v>
      </c>
      <c r="AO23" s="24">
        <f>AN23/AN30</f>
        <v>0.15005069280162217</v>
      </c>
      <c r="AP23" s="99">
        <v>424</v>
      </c>
      <c r="AQ23" s="24">
        <f>AP23/AP30</f>
        <v>0.14461118690313779</v>
      </c>
      <c r="AR23" s="7">
        <v>406</v>
      </c>
      <c r="AS23" s="24">
        <f>AR23/AR30</f>
        <v>0.14427860696517414</v>
      </c>
      <c r="AT23" s="99">
        <v>333</v>
      </c>
      <c r="AU23" s="132">
        <f>AT23/AT30</f>
        <v>0.12453253552729993</v>
      </c>
      <c r="AV23" s="7">
        <v>335</v>
      </c>
      <c r="AW23" s="24">
        <f>AV23/AV30</f>
        <v>0.12622456669178597</v>
      </c>
      <c r="AX23" s="7">
        <v>286</v>
      </c>
      <c r="AY23" s="24">
        <f>AX23/AX30</f>
        <v>0.11426288453855374</v>
      </c>
      <c r="AZ23" s="7">
        <v>271</v>
      </c>
      <c r="BA23" s="29">
        <f>AZ23/AZ30</f>
        <v>0.11324697033012955</v>
      </c>
    </row>
    <row r="24" spans="1:53" ht="15" customHeight="1" x14ac:dyDescent="0.2">
      <c r="A24" s="9" t="s">
        <v>15</v>
      </c>
      <c r="B24" s="7">
        <v>304</v>
      </c>
      <c r="C24" s="24">
        <f>B24/B30</f>
        <v>0.12608875985068435</v>
      </c>
      <c r="D24" s="7">
        <v>269</v>
      </c>
      <c r="E24" s="24">
        <f>D24/D30</f>
        <v>0.11335861778339655</v>
      </c>
      <c r="F24" s="7">
        <v>229</v>
      </c>
      <c r="G24" s="24">
        <f>F24/F30</f>
        <v>0.1049015116811727</v>
      </c>
      <c r="H24" s="7">
        <v>241</v>
      </c>
      <c r="I24" s="24">
        <f>H24/H30</f>
        <v>0.11378659112370161</v>
      </c>
      <c r="J24" s="7">
        <v>267</v>
      </c>
      <c r="K24" s="24">
        <f>J24/J30</f>
        <v>0.11608695652173913</v>
      </c>
      <c r="L24" s="7">
        <v>265</v>
      </c>
      <c r="M24" s="24">
        <f>L24/L30</f>
        <v>0.10838445807770961</v>
      </c>
      <c r="N24" s="7">
        <v>260</v>
      </c>
      <c r="O24" s="24">
        <f>N24/N30</f>
        <v>0.1012066952121448</v>
      </c>
      <c r="P24" s="7">
        <v>275</v>
      </c>
      <c r="Q24" s="24">
        <f>P24/P30</f>
        <v>0.10969285999202234</v>
      </c>
      <c r="R24" s="50">
        <v>283</v>
      </c>
      <c r="S24" s="24">
        <f>R24/R30</f>
        <v>0.10744115413819286</v>
      </c>
      <c r="T24" s="50">
        <v>269</v>
      </c>
      <c r="U24" s="24">
        <f>T24/T30</f>
        <v>9.753444525018129E-2</v>
      </c>
      <c r="V24" s="7">
        <v>271</v>
      </c>
      <c r="W24" s="24">
        <f>V24/V30</f>
        <v>9.4655955291652119E-2</v>
      </c>
      <c r="X24" s="7">
        <v>278</v>
      </c>
      <c r="Y24" s="24">
        <f>X24/X30</f>
        <v>9.6227068189685017E-2</v>
      </c>
      <c r="Z24" s="67">
        <v>275</v>
      </c>
      <c r="AA24" s="72">
        <f>Z24/Z30</f>
        <v>9.0849025437727118E-2</v>
      </c>
      <c r="AB24" s="7">
        <v>292</v>
      </c>
      <c r="AC24" s="24">
        <f>AB24/AB30</f>
        <v>9.1335627150453555E-2</v>
      </c>
      <c r="AD24" s="99">
        <v>288</v>
      </c>
      <c r="AE24" s="24">
        <f>AD24/AD30</f>
        <v>9.2544987146529561E-2</v>
      </c>
      <c r="AF24" s="7">
        <v>345</v>
      </c>
      <c r="AG24" s="109">
        <f>AF24/AF30</f>
        <v>0.11296660117878192</v>
      </c>
      <c r="AH24" s="50">
        <v>339</v>
      </c>
      <c r="AI24" s="24">
        <f>AH24/AH30</f>
        <v>0.11154985192497532</v>
      </c>
      <c r="AJ24" s="7">
        <v>317</v>
      </c>
      <c r="AK24" s="24">
        <f>AJ24/AJ30</f>
        <v>0.10434496379196841</v>
      </c>
      <c r="AL24" s="99">
        <v>291</v>
      </c>
      <c r="AM24" s="132">
        <f>AL24/AL30</f>
        <v>9.9080694586312565E-2</v>
      </c>
      <c r="AN24" s="7">
        <v>268</v>
      </c>
      <c r="AO24" s="24">
        <f>AN24/AN30</f>
        <v>9.0571138898276449E-2</v>
      </c>
      <c r="AP24" s="99">
        <v>286</v>
      </c>
      <c r="AQ24" s="24">
        <f>AP24/AP30</f>
        <v>9.7544338335607092E-2</v>
      </c>
      <c r="AR24" s="7">
        <v>272</v>
      </c>
      <c r="AS24" s="24">
        <f>AR24/AR30</f>
        <v>9.6659559346126508E-2</v>
      </c>
      <c r="AT24" s="99">
        <v>245</v>
      </c>
      <c r="AU24" s="132">
        <f>AT24/AT30</f>
        <v>9.1623036649214659E-2</v>
      </c>
      <c r="AV24" s="7">
        <v>233</v>
      </c>
      <c r="AW24" s="24">
        <f>AV24/AV30</f>
        <v>8.7792012057272037E-2</v>
      </c>
      <c r="AX24" s="7">
        <v>223</v>
      </c>
      <c r="AY24" s="24">
        <f>AX24/AX30</f>
        <v>8.9093088294047149E-2</v>
      </c>
      <c r="AZ24" s="7">
        <v>206</v>
      </c>
      <c r="BA24" s="29">
        <f>AZ24/AZ30</f>
        <v>8.6084412870873386E-2</v>
      </c>
    </row>
    <row r="25" spans="1:53" ht="15" customHeight="1" x14ac:dyDescent="0.2">
      <c r="A25" s="9" t="s">
        <v>16</v>
      </c>
      <c r="B25" s="7">
        <v>262</v>
      </c>
      <c r="C25" s="24">
        <f>B25/B30</f>
        <v>0.10866860223973455</v>
      </c>
      <c r="D25" s="7">
        <v>267</v>
      </c>
      <c r="E25" s="24">
        <f>D25/D30</f>
        <v>0.1125158027812895</v>
      </c>
      <c r="F25" s="7">
        <v>227</v>
      </c>
      <c r="G25" s="24">
        <f>F25/F30</f>
        <v>0.10398534127347686</v>
      </c>
      <c r="H25" s="7">
        <v>188</v>
      </c>
      <c r="I25" s="24">
        <f>H25/H30</f>
        <v>8.8762983947119928E-2</v>
      </c>
      <c r="J25" s="7">
        <v>211</v>
      </c>
      <c r="K25" s="24">
        <f>J25/J30</f>
        <v>9.1739130434782615E-2</v>
      </c>
      <c r="L25" s="7">
        <v>207</v>
      </c>
      <c r="M25" s="24">
        <f>L25/L30</f>
        <v>8.4662576687116561E-2</v>
      </c>
      <c r="N25" s="7">
        <v>203</v>
      </c>
      <c r="O25" s="24">
        <f>N25/N30</f>
        <v>7.901907356948229E-2</v>
      </c>
      <c r="P25" s="7">
        <v>182</v>
      </c>
      <c r="Q25" s="24">
        <f>P25/P30</f>
        <v>7.2596729158356604E-2</v>
      </c>
      <c r="R25" s="50">
        <v>210</v>
      </c>
      <c r="S25" s="24">
        <f>R25/R30</f>
        <v>7.9726651480637817E-2</v>
      </c>
      <c r="T25" s="50">
        <v>204</v>
      </c>
      <c r="U25" s="24">
        <f>T25/T30</f>
        <v>7.396664249456128E-2</v>
      </c>
      <c r="V25" s="7">
        <v>200</v>
      </c>
      <c r="W25" s="24">
        <f>V25/V30</f>
        <v>6.9856793573174994E-2</v>
      </c>
      <c r="X25" s="7">
        <v>196</v>
      </c>
      <c r="Y25" s="24">
        <f>X25/X30</f>
        <v>6.7843544479058493E-2</v>
      </c>
      <c r="Z25" s="67">
        <v>192</v>
      </c>
      <c r="AA25" s="72">
        <f>Z25/Z30</f>
        <v>6.3429137760158572E-2</v>
      </c>
      <c r="AB25" s="7">
        <v>204</v>
      </c>
      <c r="AC25" s="24">
        <f>AB25/AB30</f>
        <v>6.3809821707851114E-2</v>
      </c>
      <c r="AD25" s="99">
        <v>190</v>
      </c>
      <c r="AE25" s="24">
        <f>AD25/AD30</f>
        <v>6.1053984575835475E-2</v>
      </c>
      <c r="AF25" s="7">
        <v>190</v>
      </c>
      <c r="AG25" s="109">
        <f>AF25/AF30</f>
        <v>6.2213490504256709E-2</v>
      </c>
      <c r="AH25" s="50">
        <v>193</v>
      </c>
      <c r="AI25" s="24">
        <f>AH25/AH30</f>
        <v>6.3507732806844353E-2</v>
      </c>
      <c r="AJ25" s="7">
        <v>200</v>
      </c>
      <c r="AK25" s="24">
        <f>AJ25/AJ30</f>
        <v>6.583278472679395E-2</v>
      </c>
      <c r="AL25" s="99">
        <v>171</v>
      </c>
      <c r="AM25" s="132">
        <f>AL25/AL30</f>
        <v>5.8222676200204292E-2</v>
      </c>
      <c r="AN25" s="7">
        <v>185</v>
      </c>
      <c r="AO25" s="24">
        <f>AN25/AN30</f>
        <v>6.2521122000675902E-2</v>
      </c>
      <c r="AP25" s="99">
        <v>182</v>
      </c>
      <c r="AQ25" s="24">
        <f>AP25/AP30</f>
        <v>6.207366984993179E-2</v>
      </c>
      <c r="AR25" s="7">
        <v>183</v>
      </c>
      <c r="AS25" s="24">
        <f>AR25/AR30</f>
        <v>6.5031982942430705E-2</v>
      </c>
      <c r="AT25" s="99">
        <v>176</v>
      </c>
      <c r="AU25" s="132">
        <f>AT25/AT30</f>
        <v>6.5818997756170533E-2</v>
      </c>
      <c r="AV25" s="7">
        <v>148</v>
      </c>
      <c r="AW25" s="24">
        <f>AV25/AV30</f>
        <v>5.5764883195177091E-2</v>
      </c>
      <c r="AX25" s="7">
        <v>157</v>
      </c>
      <c r="AY25" s="24">
        <f>AX25/AX30</f>
        <v>6.2724730323611672E-2</v>
      </c>
      <c r="AZ25" s="7">
        <v>142</v>
      </c>
      <c r="BA25" s="29">
        <f>AZ25/AZ30</f>
        <v>5.9339740910990389E-2</v>
      </c>
    </row>
    <row r="26" spans="1:53" ht="15" customHeight="1" x14ac:dyDescent="0.2">
      <c r="A26" s="9" t="s">
        <v>17</v>
      </c>
      <c r="B26" s="7">
        <v>411</v>
      </c>
      <c r="C26" s="24">
        <f>B26/B30</f>
        <v>0.17046868519286604</v>
      </c>
      <c r="D26" s="7">
        <v>390</v>
      </c>
      <c r="E26" s="24">
        <f>D26/D30</f>
        <v>0.16434892541087232</v>
      </c>
      <c r="F26" s="7">
        <v>346</v>
      </c>
      <c r="G26" s="24">
        <f>F26/F30</f>
        <v>0.15849748053137883</v>
      </c>
      <c r="H26" s="7">
        <v>312</v>
      </c>
      <c r="I26" s="24">
        <f>H26/H30</f>
        <v>0.14730878186968838</v>
      </c>
      <c r="J26" s="7">
        <v>302</v>
      </c>
      <c r="K26" s="24">
        <f>J26/J30</f>
        <v>0.13130434782608696</v>
      </c>
      <c r="L26" s="7">
        <v>298</v>
      </c>
      <c r="M26" s="24">
        <f>L26/L30</f>
        <v>0.12188139059304703</v>
      </c>
      <c r="N26" s="7">
        <v>308</v>
      </c>
      <c r="O26" s="24">
        <f>N26/N30</f>
        <v>0.11989100817438691</v>
      </c>
      <c r="P26" s="7">
        <v>276</v>
      </c>
      <c r="Q26" s="24">
        <f>P26/P30</f>
        <v>0.11009174311926606</v>
      </c>
      <c r="R26" s="50">
        <v>285</v>
      </c>
      <c r="S26" s="24">
        <f>R26/R30</f>
        <v>0.10820045558086561</v>
      </c>
      <c r="T26" s="50">
        <v>286</v>
      </c>
      <c r="U26" s="24">
        <f>T26/T30</f>
        <v>0.10369833212472807</v>
      </c>
      <c r="V26" s="7">
        <v>271</v>
      </c>
      <c r="W26" s="24">
        <f>V26/V30</f>
        <v>9.4655955291652119E-2</v>
      </c>
      <c r="X26" s="7">
        <v>261</v>
      </c>
      <c r="Y26" s="24">
        <f>X26/X30</f>
        <v>9.0342679127725853E-2</v>
      </c>
      <c r="Z26" s="67">
        <v>224</v>
      </c>
      <c r="AA26" s="72">
        <f>Z26/Z30</f>
        <v>7.4000660720185005E-2</v>
      </c>
      <c r="AB26" s="7">
        <v>222</v>
      </c>
      <c r="AC26" s="24">
        <f>AB26/AB30</f>
        <v>6.944010009383797E-2</v>
      </c>
      <c r="AD26" s="99">
        <v>246</v>
      </c>
      <c r="AE26" s="24">
        <f>AD26/AD30</f>
        <v>7.9048843187660672E-2</v>
      </c>
      <c r="AF26" s="7">
        <v>231</v>
      </c>
      <c r="AG26" s="109">
        <f>AF26/AF30</f>
        <v>7.5638506876227904E-2</v>
      </c>
      <c r="AH26" s="50">
        <v>188</v>
      </c>
      <c r="AI26" s="24">
        <f>AH26/AH30</f>
        <v>6.1862454754853573E-2</v>
      </c>
      <c r="AJ26" s="7">
        <v>195</v>
      </c>
      <c r="AK26" s="24">
        <f>AJ26/AJ30</f>
        <v>6.4186965108624094E-2</v>
      </c>
      <c r="AL26" s="99">
        <v>199</v>
      </c>
      <c r="AM26" s="132">
        <f>AL26/AL30</f>
        <v>6.7756213823629549E-2</v>
      </c>
      <c r="AN26" s="7">
        <v>190</v>
      </c>
      <c r="AO26" s="24">
        <f>AN26/AN30</f>
        <v>6.4210882054748231E-2</v>
      </c>
      <c r="AP26" s="99">
        <v>169</v>
      </c>
      <c r="AQ26" s="24">
        <f>AP26/AP30</f>
        <v>5.7639836289222375E-2</v>
      </c>
      <c r="AR26" s="7">
        <v>157</v>
      </c>
      <c r="AS26" s="24">
        <f>AR26/AR30</f>
        <v>5.5792466240227434E-2</v>
      </c>
      <c r="AT26" s="99">
        <v>132</v>
      </c>
      <c r="AU26" s="132">
        <f>AT26/AT30</f>
        <v>4.93642483171279E-2</v>
      </c>
      <c r="AV26" s="7">
        <v>155</v>
      </c>
      <c r="AW26" s="24">
        <f>AV26/AV30</f>
        <v>5.8402411454408443E-2</v>
      </c>
      <c r="AX26" s="7">
        <v>131</v>
      </c>
      <c r="AY26" s="24">
        <f>AX26/AX30</f>
        <v>5.2337195365561327E-2</v>
      </c>
      <c r="AZ26" s="7">
        <v>124</v>
      </c>
      <c r="BA26" s="29">
        <f>AZ26/AZ30</f>
        <v>5.1817801922273296E-2</v>
      </c>
    </row>
    <row r="27" spans="1:53" ht="15" customHeight="1" x14ac:dyDescent="0.2">
      <c r="A27" s="9" t="s">
        <v>18</v>
      </c>
      <c r="B27" s="7">
        <v>96</v>
      </c>
      <c r="C27" s="24">
        <f>B27/B30</f>
        <v>3.9817503110742433E-2</v>
      </c>
      <c r="D27" s="7">
        <v>99</v>
      </c>
      <c r="E27" s="24">
        <f>D27/D30</f>
        <v>4.1719342604298354E-2</v>
      </c>
      <c r="F27" s="7">
        <v>79</v>
      </c>
      <c r="G27" s="24">
        <f>F27/F30</f>
        <v>3.6188731103985343E-2</v>
      </c>
      <c r="H27" s="7">
        <v>98</v>
      </c>
      <c r="I27" s="24">
        <f>H27/H30</f>
        <v>4.6270066100094431E-2</v>
      </c>
      <c r="J27" s="7">
        <v>105</v>
      </c>
      <c r="K27" s="24">
        <f>J27/J30</f>
        <v>4.5652173913043478E-2</v>
      </c>
      <c r="L27" s="7">
        <v>92</v>
      </c>
      <c r="M27" s="24">
        <f>L27/L30</f>
        <v>3.7627811860940698E-2</v>
      </c>
      <c r="N27" s="7">
        <v>103</v>
      </c>
      <c r="O27" s="24">
        <f>N27/N30</f>
        <v>4.0093421564811209E-2</v>
      </c>
      <c r="P27" s="7">
        <v>85</v>
      </c>
      <c r="Q27" s="24">
        <f>P27/P30</f>
        <v>3.3905065815715993E-2</v>
      </c>
      <c r="R27" s="50">
        <v>103</v>
      </c>
      <c r="S27" s="24">
        <f>R27/R30</f>
        <v>3.9104024297646166E-2</v>
      </c>
      <c r="T27" s="50">
        <v>101</v>
      </c>
      <c r="U27" s="24">
        <f>T27/T30</f>
        <v>3.6620739666424942E-2</v>
      </c>
      <c r="V27" s="7">
        <v>94</v>
      </c>
      <c r="W27" s="24">
        <f>V27/V30</f>
        <v>3.2832692979392245E-2</v>
      </c>
      <c r="X27" s="7">
        <v>92</v>
      </c>
      <c r="Y27" s="24">
        <f>X27/X30</f>
        <v>3.1844929041190725E-2</v>
      </c>
      <c r="Z27" s="67">
        <v>97</v>
      </c>
      <c r="AA27" s="72">
        <f>Z27/Z30</f>
        <v>3.2044928972580114E-2</v>
      </c>
      <c r="AB27" s="7">
        <v>107</v>
      </c>
      <c r="AC27" s="24">
        <f>AB27/AB30</f>
        <v>3.3468877072255238E-2</v>
      </c>
      <c r="AD27" s="99">
        <v>105</v>
      </c>
      <c r="AE27" s="24">
        <f>AD27/AD30</f>
        <v>3.3740359897172237E-2</v>
      </c>
      <c r="AF27" s="7">
        <v>108</v>
      </c>
      <c r="AG27" s="109">
        <f>AF27/AF30</f>
        <v>3.536345776031434E-2</v>
      </c>
      <c r="AH27" s="50">
        <v>88</v>
      </c>
      <c r="AI27" s="24">
        <f>AH27/AH30</f>
        <v>2.8956893715037842E-2</v>
      </c>
      <c r="AJ27" s="7">
        <v>82</v>
      </c>
      <c r="AK27" s="24">
        <f>AJ27/AJ30</f>
        <v>2.6991441737985518E-2</v>
      </c>
      <c r="AL27" s="99">
        <v>68</v>
      </c>
      <c r="AM27" s="132">
        <f>AL27/AL30</f>
        <v>2.3152877085461356E-2</v>
      </c>
      <c r="AN27" s="7">
        <v>69</v>
      </c>
      <c r="AO27" s="24">
        <f>AN27/AN30</f>
        <v>2.3318688746198041E-2</v>
      </c>
      <c r="AP27" s="99">
        <v>61</v>
      </c>
      <c r="AQ27" s="24">
        <f>AP27/AP30</f>
        <v>2.0804911323328786E-2</v>
      </c>
      <c r="AR27" s="7">
        <v>62</v>
      </c>
      <c r="AS27" s="24">
        <f>AR27/AR30</f>
        <v>2.2032693674484721E-2</v>
      </c>
      <c r="AT27" s="99">
        <v>62</v>
      </c>
      <c r="AU27" s="132">
        <f>AT27/AT30</f>
        <v>2.3186237845923711E-2</v>
      </c>
      <c r="AV27" s="7">
        <v>49</v>
      </c>
      <c r="AW27" s="24">
        <f>AV27/AV30</f>
        <v>1.8462697814619441E-2</v>
      </c>
      <c r="AX27" s="7">
        <v>62</v>
      </c>
      <c r="AY27" s="24">
        <f>AX27/AX30</f>
        <v>2.4770275669196963E-2</v>
      </c>
      <c r="AZ27" s="7">
        <v>54</v>
      </c>
      <c r="BA27" s="29">
        <f>AZ27/AZ30</f>
        <v>2.2565816966151276E-2</v>
      </c>
    </row>
    <row r="28" spans="1:53" ht="15" customHeight="1" x14ac:dyDescent="0.2">
      <c r="A28" s="9" t="s">
        <v>19</v>
      </c>
      <c r="B28" s="7">
        <v>11</v>
      </c>
      <c r="C28" s="24">
        <f>B28/B30</f>
        <v>4.5624222314392367E-3</v>
      </c>
      <c r="D28" s="7">
        <v>13</v>
      </c>
      <c r="E28" s="24">
        <f>D28/D30</f>
        <v>5.478297513695744E-3</v>
      </c>
      <c r="F28" s="7">
        <v>13</v>
      </c>
      <c r="G28" s="24">
        <f>F28/F30</f>
        <v>5.9551076500229038E-3</v>
      </c>
      <c r="H28" s="7">
        <v>14</v>
      </c>
      <c r="I28" s="24">
        <f>H28/H30</f>
        <v>6.6100094428706326E-3</v>
      </c>
      <c r="J28" s="7">
        <v>13</v>
      </c>
      <c r="K28" s="24">
        <f>J28/J30</f>
        <v>5.6521739130434784E-3</v>
      </c>
      <c r="L28" s="7">
        <v>10</v>
      </c>
      <c r="M28" s="24">
        <f>L28/L30</f>
        <v>4.0899795501022499E-3</v>
      </c>
      <c r="N28" s="7">
        <v>7</v>
      </c>
      <c r="O28" s="24">
        <f>N28/N30</f>
        <v>2.7247956403269754E-3</v>
      </c>
      <c r="P28" s="7">
        <v>3</v>
      </c>
      <c r="Q28" s="24">
        <f>P28/P30</f>
        <v>1.1966493817311527E-3</v>
      </c>
      <c r="R28" s="50">
        <v>4</v>
      </c>
      <c r="S28" s="24">
        <f>R28/R30</f>
        <v>1.5186028853454822E-3</v>
      </c>
      <c r="T28" s="50">
        <v>3</v>
      </c>
      <c r="U28" s="24">
        <f>T28/T30</f>
        <v>1.0877447425670776E-3</v>
      </c>
      <c r="V28" s="7">
        <v>5</v>
      </c>
      <c r="W28" s="24">
        <f>V28/V30</f>
        <v>1.7464198393293748E-3</v>
      </c>
      <c r="X28" s="7">
        <v>2</v>
      </c>
      <c r="Y28" s="24">
        <f>X28/X30</f>
        <v>6.9228106611284187E-4</v>
      </c>
      <c r="Z28" s="67">
        <v>3</v>
      </c>
      <c r="AA28" s="72">
        <f>Z28/Z30</f>
        <v>9.9108027750247768E-4</v>
      </c>
      <c r="AB28" s="7">
        <v>4</v>
      </c>
      <c r="AC28" s="24">
        <f>AB28/AB30</f>
        <v>1.2511729746637473E-3</v>
      </c>
      <c r="AD28" s="99">
        <v>4</v>
      </c>
      <c r="AE28" s="24">
        <f>AD28/AD30</f>
        <v>1.2853470437017994E-3</v>
      </c>
      <c r="AF28" s="7">
        <v>4</v>
      </c>
      <c r="AG28" s="109">
        <f>AF28/AF30</f>
        <v>1.3097576948264572E-3</v>
      </c>
      <c r="AH28" s="50">
        <v>4</v>
      </c>
      <c r="AI28" s="24">
        <f>AH28/AH30</f>
        <v>1.3162224415926291E-3</v>
      </c>
      <c r="AJ28" s="7">
        <v>5</v>
      </c>
      <c r="AK28" s="24">
        <f>AJ28/AJ30</f>
        <v>1.6458196181698486E-3</v>
      </c>
      <c r="AL28" s="99">
        <v>2</v>
      </c>
      <c r="AM28" s="132">
        <f>AL28/AL30</f>
        <v>6.8096697310180451E-4</v>
      </c>
      <c r="AN28" s="7">
        <v>4</v>
      </c>
      <c r="AO28" s="24">
        <f>AN28/AN30</f>
        <v>1.3518080432578573E-3</v>
      </c>
      <c r="AP28" s="99">
        <v>4</v>
      </c>
      <c r="AQ28" s="24">
        <f>AP28/AP30</f>
        <v>1.364256480218281E-3</v>
      </c>
      <c r="AR28" s="7">
        <v>6</v>
      </c>
      <c r="AS28" s="24">
        <f>AR28/AR30</f>
        <v>2.1321961620469083E-3</v>
      </c>
      <c r="AT28" s="99">
        <v>5</v>
      </c>
      <c r="AU28" s="132">
        <f>AT28/AT30</f>
        <v>1.8698578908002991E-3</v>
      </c>
      <c r="AV28" s="7">
        <v>4</v>
      </c>
      <c r="AW28" s="24">
        <f>AV28/AV30</f>
        <v>1.5071590052750565E-3</v>
      </c>
      <c r="AX28" s="7">
        <v>2</v>
      </c>
      <c r="AY28" s="24">
        <f>AX28/AX30</f>
        <v>7.9904115061925688E-4</v>
      </c>
      <c r="AZ28" s="7">
        <v>5</v>
      </c>
      <c r="BA28" s="29">
        <f>AZ28/AZ30</f>
        <v>2.0894274968658588E-3</v>
      </c>
    </row>
    <row r="29" spans="1:53" ht="15" customHeight="1" x14ac:dyDescent="0.2">
      <c r="A29" s="9" t="s">
        <v>20</v>
      </c>
      <c r="B29" s="7">
        <v>11</v>
      </c>
      <c r="C29" s="24">
        <f>B29/B30</f>
        <v>4.5624222314392367E-3</v>
      </c>
      <c r="D29" s="7">
        <v>24</v>
      </c>
      <c r="E29" s="24">
        <f>D29/D30</f>
        <v>1.0113780025284451E-2</v>
      </c>
      <c r="F29" s="7">
        <v>24</v>
      </c>
      <c r="G29" s="24">
        <f>F29/F30</f>
        <v>1.0994044892349977E-2</v>
      </c>
      <c r="H29" s="7">
        <v>23</v>
      </c>
      <c r="I29" s="24">
        <f>H29/H30</f>
        <v>1.0859301227573183E-2</v>
      </c>
      <c r="J29" s="7">
        <v>2</v>
      </c>
      <c r="K29" s="24">
        <f>J29/J30</f>
        <v>8.6956521739130438E-4</v>
      </c>
      <c r="L29" s="7">
        <v>16</v>
      </c>
      <c r="M29" s="24">
        <f>L29/L30</f>
        <v>6.5439672801635993E-3</v>
      </c>
      <c r="N29" s="7">
        <v>9</v>
      </c>
      <c r="O29" s="24">
        <f>N29/N30</f>
        <v>3.5033086804203972E-3</v>
      </c>
      <c r="P29" s="7">
        <v>0</v>
      </c>
      <c r="Q29" s="24">
        <f>P29/P30</f>
        <v>0</v>
      </c>
      <c r="R29" s="50">
        <v>0</v>
      </c>
      <c r="S29" s="24">
        <f>R29/R30</f>
        <v>0</v>
      </c>
      <c r="T29" s="50">
        <v>0</v>
      </c>
      <c r="U29" s="24">
        <f>T29/T30</f>
        <v>0</v>
      </c>
      <c r="V29" s="7">
        <v>0</v>
      </c>
      <c r="W29" s="24">
        <f>V29/V30</f>
        <v>0</v>
      </c>
      <c r="X29" s="7">
        <v>0</v>
      </c>
      <c r="Y29" s="24">
        <f>X29/X30</f>
        <v>0</v>
      </c>
      <c r="Z29" s="67">
        <v>0</v>
      </c>
      <c r="AA29" s="72">
        <f>Z29/Z30</f>
        <v>0</v>
      </c>
      <c r="AB29" s="7">
        <v>0</v>
      </c>
      <c r="AC29" s="24">
        <f>AB29/AB30</f>
        <v>0</v>
      </c>
      <c r="AD29" s="99">
        <v>0</v>
      </c>
      <c r="AE29" s="24">
        <f>AD29/AD30</f>
        <v>0</v>
      </c>
      <c r="AF29" s="7">
        <v>0</v>
      </c>
      <c r="AG29" s="109">
        <f>AF29/AF30</f>
        <v>0</v>
      </c>
      <c r="AH29" s="50">
        <v>0</v>
      </c>
      <c r="AI29" s="24">
        <f>AH29/AH30</f>
        <v>0</v>
      </c>
      <c r="AJ29" s="7">
        <v>0</v>
      </c>
      <c r="AK29" s="24">
        <f>AJ29/AJ30</f>
        <v>0</v>
      </c>
      <c r="AL29" s="99">
        <v>0</v>
      </c>
      <c r="AM29" s="132">
        <f>AL29/AL30</f>
        <v>0</v>
      </c>
      <c r="AN29" s="7">
        <v>0</v>
      </c>
      <c r="AO29" s="24">
        <f>AN29/AN30</f>
        <v>0</v>
      </c>
      <c r="AP29" s="99">
        <v>0</v>
      </c>
      <c r="AQ29" s="24">
        <f>AP29/AP30</f>
        <v>0</v>
      </c>
      <c r="AR29" s="7">
        <v>0</v>
      </c>
      <c r="AS29" s="24">
        <f>AR29/AR30</f>
        <v>0</v>
      </c>
      <c r="AT29" s="99">
        <v>0</v>
      </c>
      <c r="AU29" s="132">
        <f>AT29/AT30</f>
        <v>0</v>
      </c>
      <c r="AV29" s="7">
        <v>0</v>
      </c>
      <c r="AW29" s="24">
        <f>AV29/AV30</f>
        <v>0</v>
      </c>
      <c r="AX29" s="7">
        <v>0</v>
      </c>
      <c r="AY29" s="24">
        <f>AX29/AX30</f>
        <v>0</v>
      </c>
      <c r="AZ29" s="7">
        <v>0</v>
      </c>
      <c r="BA29" s="29">
        <f>AZ29/AZ30</f>
        <v>0</v>
      </c>
    </row>
    <row r="30" spans="1:53" s="4" customFormat="1" ht="15" customHeight="1" x14ac:dyDescent="0.2">
      <c r="A30" s="15" t="s">
        <v>3</v>
      </c>
      <c r="B30" s="17">
        <f t="shared" ref="B30:BA30" si="5">B29+B28+B27+B26+B25+B24+B23+B22+B21+B20</f>
        <v>2411</v>
      </c>
      <c r="C30" s="25">
        <f t="shared" si="5"/>
        <v>1</v>
      </c>
      <c r="D30" s="17">
        <f t="shared" si="5"/>
        <v>2373</v>
      </c>
      <c r="E30" s="25">
        <f t="shared" si="5"/>
        <v>1.0000000000000002</v>
      </c>
      <c r="F30" s="17">
        <f t="shared" si="5"/>
        <v>2183</v>
      </c>
      <c r="G30" s="25">
        <f t="shared" si="5"/>
        <v>1</v>
      </c>
      <c r="H30" s="17">
        <f t="shared" si="5"/>
        <v>2118</v>
      </c>
      <c r="I30" s="25">
        <f t="shared" si="5"/>
        <v>1</v>
      </c>
      <c r="J30" s="17">
        <f t="shared" si="5"/>
        <v>2300</v>
      </c>
      <c r="K30" s="25">
        <f t="shared" si="5"/>
        <v>1</v>
      </c>
      <c r="L30" s="17">
        <f t="shared" si="5"/>
        <v>2445</v>
      </c>
      <c r="M30" s="25">
        <f t="shared" si="5"/>
        <v>0.99999999999999989</v>
      </c>
      <c r="N30" s="17">
        <f t="shared" si="5"/>
        <v>2569</v>
      </c>
      <c r="O30" s="25">
        <f t="shared" si="5"/>
        <v>0.99999999999999989</v>
      </c>
      <c r="P30" s="17">
        <f t="shared" si="5"/>
        <v>2507</v>
      </c>
      <c r="Q30" s="38">
        <f t="shared" si="5"/>
        <v>1</v>
      </c>
      <c r="R30" s="48">
        <f t="shared" si="5"/>
        <v>2634</v>
      </c>
      <c r="S30" s="38">
        <f t="shared" si="5"/>
        <v>0.99999999999999989</v>
      </c>
      <c r="T30" s="48">
        <f t="shared" si="5"/>
        <v>2758</v>
      </c>
      <c r="U30" s="38">
        <f t="shared" si="5"/>
        <v>1</v>
      </c>
      <c r="V30" s="55">
        <f t="shared" si="5"/>
        <v>2863</v>
      </c>
      <c r="W30" s="38">
        <f t="shared" si="5"/>
        <v>1</v>
      </c>
      <c r="X30" s="55">
        <f t="shared" si="5"/>
        <v>2889</v>
      </c>
      <c r="Y30" s="38">
        <f t="shared" si="5"/>
        <v>1</v>
      </c>
      <c r="Z30" s="65">
        <f t="shared" si="5"/>
        <v>3027</v>
      </c>
      <c r="AA30" s="75">
        <f t="shared" si="5"/>
        <v>1</v>
      </c>
      <c r="AB30" s="55">
        <f t="shared" si="5"/>
        <v>3197</v>
      </c>
      <c r="AC30" s="38">
        <f t="shared" si="5"/>
        <v>1</v>
      </c>
      <c r="AD30" s="97">
        <f t="shared" si="5"/>
        <v>3112</v>
      </c>
      <c r="AE30" s="38">
        <f t="shared" si="5"/>
        <v>1</v>
      </c>
      <c r="AF30" s="55">
        <f t="shared" si="5"/>
        <v>3054</v>
      </c>
      <c r="AG30" s="84">
        <f t="shared" si="5"/>
        <v>1</v>
      </c>
      <c r="AH30" s="48">
        <f t="shared" si="5"/>
        <v>3039</v>
      </c>
      <c r="AI30" s="38">
        <f t="shared" si="5"/>
        <v>0.99999999999999989</v>
      </c>
      <c r="AJ30" s="55">
        <f t="shared" si="5"/>
        <v>3038</v>
      </c>
      <c r="AK30" s="38">
        <f t="shared" si="5"/>
        <v>1</v>
      </c>
      <c r="AL30" s="97">
        <f t="shared" si="5"/>
        <v>2937</v>
      </c>
      <c r="AM30" s="133">
        <f t="shared" si="5"/>
        <v>1</v>
      </c>
      <c r="AN30" s="55">
        <f t="shared" si="5"/>
        <v>2959</v>
      </c>
      <c r="AO30" s="38">
        <f t="shared" si="5"/>
        <v>1</v>
      </c>
      <c r="AP30" s="97">
        <f t="shared" si="5"/>
        <v>2932</v>
      </c>
      <c r="AQ30" s="38">
        <f t="shared" si="5"/>
        <v>1</v>
      </c>
      <c r="AR30" s="55">
        <f t="shared" si="5"/>
        <v>2814</v>
      </c>
      <c r="AS30" s="38">
        <f t="shared" si="5"/>
        <v>1</v>
      </c>
      <c r="AT30" s="97">
        <f t="shared" si="5"/>
        <v>2674</v>
      </c>
      <c r="AU30" s="133">
        <f t="shared" si="5"/>
        <v>1</v>
      </c>
      <c r="AV30" s="55">
        <f t="shared" si="5"/>
        <v>2654</v>
      </c>
      <c r="AW30" s="38">
        <f t="shared" si="5"/>
        <v>0.99999999999999989</v>
      </c>
      <c r="AX30" s="55">
        <f t="shared" ref="AX30:AY30" si="6">AX29+AX28+AX27+AX26+AX25+AX24+AX23+AX22+AX21+AX20</f>
        <v>2503</v>
      </c>
      <c r="AY30" s="38">
        <f t="shared" si="6"/>
        <v>1</v>
      </c>
      <c r="AZ30" s="55">
        <f t="shared" si="5"/>
        <v>2393</v>
      </c>
      <c r="BA30" s="43">
        <f t="shared" si="5"/>
        <v>1</v>
      </c>
    </row>
    <row r="31" spans="1:53" s="4" customFormat="1" ht="15" customHeight="1" x14ac:dyDescent="0.2">
      <c r="A31" s="140" t="s">
        <v>21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44"/>
    </row>
    <row r="32" spans="1:53" ht="15" customHeight="1" x14ac:dyDescent="0.2">
      <c r="A32" s="12"/>
      <c r="B32" s="6" t="s">
        <v>39</v>
      </c>
      <c r="C32" s="31" t="s">
        <v>40</v>
      </c>
      <c r="D32" s="6" t="s">
        <v>39</v>
      </c>
      <c r="E32" s="31" t="s">
        <v>40</v>
      </c>
      <c r="F32" s="6" t="s">
        <v>39</v>
      </c>
      <c r="G32" s="31" t="s">
        <v>40</v>
      </c>
      <c r="H32" s="6" t="s">
        <v>39</v>
      </c>
      <c r="I32" s="31" t="s">
        <v>40</v>
      </c>
      <c r="J32" s="6" t="s">
        <v>39</v>
      </c>
      <c r="K32" s="31" t="s">
        <v>40</v>
      </c>
      <c r="L32" s="6" t="s">
        <v>39</v>
      </c>
      <c r="M32" s="31" t="s">
        <v>40</v>
      </c>
      <c r="N32" s="6" t="s">
        <v>39</v>
      </c>
      <c r="O32" s="31" t="s">
        <v>40</v>
      </c>
      <c r="P32" s="6" t="s">
        <v>39</v>
      </c>
      <c r="Q32" s="39" t="s">
        <v>40</v>
      </c>
      <c r="R32" s="51" t="s">
        <v>39</v>
      </c>
      <c r="S32" s="39" t="s">
        <v>40</v>
      </c>
      <c r="T32" s="51" t="s">
        <v>39</v>
      </c>
      <c r="U32" s="39" t="s">
        <v>40</v>
      </c>
      <c r="V32" s="57" t="s">
        <v>39</v>
      </c>
      <c r="W32" s="39" t="s">
        <v>40</v>
      </c>
      <c r="X32" s="57" t="s">
        <v>39</v>
      </c>
      <c r="Y32" s="39" t="s">
        <v>40</v>
      </c>
      <c r="Z32" s="68" t="s">
        <v>39</v>
      </c>
      <c r="AA32" s="73" t="s">
        <v>40</v>
      </c>
      <c r="AB32" s="57" t="s">
        <v>39</v>
      </c>
      <c r="AC32" s="39" t="s">
        <v>40</v>
      </c>
      <c r="AD32" s="100" t="s">
        <v>39</v>
      </c>
      <c r="AE32" s="39" t="s">
        <v>40</v>
      </c>
      <c r="AF32" s="57" t="s">
        <v>39</v>
      </c>
      <c r="AG32" s="110" t="s">
        <v>40</v>
      </c>
      <c r="AH32" s="51" t="s">
        <v>39</v>
      </c>
      <c r="AI32" s="39" t="s">
        <v>40</v>
      </c>
      <c r="AJ32" s="57" t="s">
        <v>39</v>
      </c>
      <c r="AK32" s="39" t="s">
        <v>40</v>
      </c>
      <c r="AL32" s="100" t="s">
        <v>39</v>
      </c>
      <c r="AM32" s="134" t="s">
        <v>40</v>
      </c>
      <c r="AN32" s="57" t="s">
        <v>39</v>
      </c>
      <c r="AO32" s="39" t="s">
        <v>40</v>
      </c>
      <c r="AP32" s="100" t="s">
        <v>39</v>
      </c>
      <c r="AQ32" s="39" t="s">
        <v>40</v>
      </c>
      <c r="AR32" s="57" t="s">
        <v>39</v>
      </c>
      <c r="AS32" s="39" t="s">
        <v>40</v>
      </c>
      <c r="AT32" s="100" t="s">
        <v>39</v>
      </c>
      <c r="AU32" s="134" t="s">
        <v>40</v>
      </c>
      <c r="AV32" s="57" t="s">
        <v>39</v>
      </c>
      <c r="AW32" s="39" t="s">
        <v>40</v>
      </c>
      <c r="AX32" s="57" t="s">
        <v>39</v>
      </c>
      <c r="AY32" s="39" t="s">
        <v>40</v>
      </c>
      <c r="AZ32" s="57" t="s">
        <v>39</v>
      </c>
      <c r="BA32" s="44" t="s">
        <v>40</v>
      </c>
    </row>
    <row r="33" spans="1:53" ht="15" customHeight="1" x14ac:dyDescent="0.2">
      <c r="A33" s="28" t="s">
        <v>37</v>
      </c>
      <c r="B33" s="32">
        <v>31.3</v>
      </c>
      <c r="C33" s="33">
        <v>9.8000000000000007</v>
      </c>
      <c r="D33" s="32">
        <v>31.3</v>
      </c>
      <c r="E33" s="33">
        <v>10</v>
      </c>
      <c r="F33" s="32">
        <v>30.8</v>
      </c>
      <c r="G33" s="33">
        <v>10.1</v>
      </c>
      <c r="H33" s="32">
        <v>30.7</v>
      </c>
      <c r="I33" s="33">
        <v>10.3</v>
      </c>
      <c r="J33" s="32">
        <v>30.1</v>
      </c>
      <c r="K33" s="33">
        <v>10.3</v>
      </c>
      <c r="L33" s="32">
        <v>29.4</v>
      </c>
      <c r="M33" s="33">
        <v>9.9</v>
      </c>
      <c r="N33" s="32">
        <v>29.1</v>
      </c>
      <c r="O33" s="33">
        <v>9.9</v>
      </c>
      <c r="P33" s="32">
        <v>28.6</v>
      </c>
      <c r="Q33" s="33">
        <v>9.3000000000000007</v>
      </c>
      <c r="R33" s="32">
        <v>28.79</v>
      </c>
      <c r="S33" s="33">
        <v>9.48</v>
      </c>
      <c r="T33" s="58">
        <v>28.21</v>
      </c>
      <c r="U33" s="33">
        <v>9.4600000000000009</v>
      </c>
      <c r="V33" s="32">
        <v>27.66</v>
      </c>
      <c r="W33" s="33">
        <v>9.39</v>
      </c>
      <c r="X33" s="32">
        <v>27.42</v>
      </c>
      <c r="Y33" s="33">
        <v>9.2200000000000006</v>
      </c>
      <c r="Z33" s="69">
        <v>26.936800000000002</v>
      </c>
      <c r="AA33" s="74">
        <v>9.0784099999999999</v>
      </c>
      <c r="AB33" s="32">
        <v>26.41</v>
      </c>
      <c r="AC33" s="33">
        <v>8.9499999999999993</v>
      </c>
      <c r="AD33" s="92">
        <v>27.2</v>
      </c>
      <c r="AE33" s="33">
        <v>9.1873299999999993</v>
      </c>
      <c r="AF33" s="32">
        <v>27.4</v>
      </c>
      <c r="AG33" s="111">
        <v>9.1873299999999993</v>
      </c>
      <c r="AH33" s="58">
        <v>26.8</v>
      </c>
      <c r="AI33" s="33">
        <v>8.8000000000000007</v>
      </c>
      <c r="AJ33" s="32">
        <v>26.7</v>
      </c>
      <c r="AK33" s="33">
        <v>8.8000000000000007</v>
      </c>
      <c r="AL33" s="92">
        <v>26.4</v>
      </c>
      <c r="AM33" s="135">
        <v>8.5</v>
      </c>
      <c r="AN33" s="32">
        <v>26.4</v>
      </c>
      <c r="AO33" s="33">
        <v>8.5</v>
      </c>
      <c r="AP33" s="92">
        <v>26.2</v>
      </c>
      <c r="AQ33" s="33">
        <v>8.3000000000000007</v>
      </c>
      <c r="AR33" s="32">
        <v>26.2</v>
      </c>
      <c r="AS33" s="33">
        <v>8.6</v>
      </c>
      <c r="AT33" s="92">
        <v>25.9</v>
      </c>
      <c r="AU33" s="135">
        <v>8.6</v>
      </c>
      <c r="AV33" s="32">
        <v>25.7</v>
      </c>
      <c r="AW33" s="33">
        <v>8.31</v>
      </c>
      <c r="AX33" s="32">
        <v>25.8</v>
      </c>
      <c r="AY33" s="33">
        <v>8.4</v>
      </c>
      <c r="AZ33" s="32">
        <v>25.74</v>
      </c>
      <c r="BA33" s="34">
        <v>8.5</v>
      </c>
    </row>
    <row r="34" spans="1:53" ht="15" customHeight="1" x14ac:dyDescent="0.2">
      <c r="A34" s="140" t="s">
        <v>22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44"/>
    </row>
    <row r="35" spans="1:53" ht="15" customHeight="1" x14ac:dyDescent="0.2">
      <c r="A35" s="121" t="s">
        <v>78</v>
      </c>
      <c r="B35" s="11">
        <v>15</v>
      </c>
      <c r="C35" s="119">
        <f>B35/B45</f>
        <v>6.2214848610535048E-3</v>
      </c>
      <c r="D35" s="11">
        <v>21</v>
      </c>
      <c r="E35" s="23">
        <f>D35/D53</f>
        <v>8.8495575221238937E-3</v>
      </c>
      <c r="F35" s="11">
        <v>23</v>
      </c>
      <c r="G35" s="23">
        <f>F35/F53</f>
        <v>1.0535959688502062E-2</v>
      </c>
      <c r="H35" s="11">
        <v>20</v>
      </c>
      <c r="I35" s="23">
        <f>H35/H53</f>
        <v>9.442870632672332E-3</v>
      </c>
      <c r="J35" s="11">
        <v>28</v>
      </c>
      <c r="K35" s="23">
        <f>J35/J53</f>
        <v>1.2173913043478261E-2</v>
      </c>
      <c r="L35" s="11">
        <v>28</v>
      </c>
      <c r="M35" s="23">
        <f>L35/L53</f>
        <v>1.1451942740286299E-2</v>
      </c>
      <c r="N35" s="11">
        <v>17</v>
      </c>
      <c r="O35" s="37">
        <f>N35/N53</f>
        <v>6.6173608407940829E-3</v>
      </c>
      <c r="P35" s="11">
        <v>16</v>
      </c>
      <c r="Q35" s="37">
        <f>P35/P53</f>
        <v>6.3821300358994811E-3</v>
      </c>
      <c r="R35" s="40">
        <v>17</v>
      </c>
      <c r="S35" s="37">
        <f>R35/R53</f>
        <v>6.4540622627182994E-3</v>
      </c>
      <c r="T35" s="40">
        <v>24</v>
      </c>
      <c r="U35" s="37">
        <f>T35/T53</f>
        <v>8.7019579405366206E-3</v>
      </c>
      <c r="V35" s="56">
        <v>31</v>
      </c>
      <c r="W35" s="37">
        <f>V35/V53</f>
        <v>1.0827803003842123E-2</v>
      </c>
      <c r="X35" s="56">
        <v>27</v>
      </c>
      <c r="Y35" s="119">
        <f>X35/X45</f>
        <v>9.3457943925233638E-3</v>
      </c>
      <c r="Z35" s="66">
        <v>28</v>
      </c>
      <c r="AA35" s="119">
        <f>Z35/Z45</f>
        <v>9.2500825900231256E-3</v>
      </c>
      <c r="AB35" s="56">
        <v>39</v>
      </c>
      <c r="AC35" s="37">
        <f>AB35/AB45</f>
        <v>1.2198936502971536E-2</v>
      </c>
      <c r="AD35" s="98">
        <v>49</v>
      </c>
      <c r="AE35" s="37">
        <f>AD35/AD45</f>
        <v>1.5745501285347043E-2</v>
      </c>
      <c r="AF35" s="56">
        <v>79</v>
      </c>
      <c r="AG35" s="37">
        <f>AF35/AF45</f>
        <v>2.5867714472822528E-2</v>
      </c>
      <c r="AH35" s="40">
        <v>105</v>
      </c>
      <c r="AI35" s="37">
        <f>AH35/AH45</f>
        <v>3.4550839091806514E-2</v>
      </c>
      <c r="AJ35" s="56">
        <v>123</v>
      </c>
      <c r="AK35" s="37">
        <f>AJ35/AJ45</f>
        <v>4.0487162606978273E-2</v>
      </c>
      <c r="AL35" s="98">
        <v>159</v>
      </c>
      <c r="AM35" s="131">
        <f>AL35/AL45</f>
        <v>5.4136874361593465E-2</v>
      </c>
      <c r="AN35" s="56">
        <v>148</v>
      </c>
      <c r="AO35" s="37">
        <f>AN35/AN45</f>
        <v>5.0016897600540726E-2</v>
      </c>
      <c r="AP35" s="98">
        <v>129</v>
      </c>
      <c r="AQ35" s="37">
        <f>AP35/AP45</f>
        <v>4.3997271487039566E-2</v>
      </c>
      <c r="AR35" s="56">
        <v>94</v>
      </c>
      <c r="AS35" s="37">
        <f>AR35/AR45</f>
        <v>3.3404406538734895E-2</v>
      </c>
      <c r="AT35" s="98">
        <v>80</v>
      </c>
      <c r="AU35" s="131">
        <f>AT35/AT45</f>
        <v>2.9917726252804786E-2</v>
      </c>
      <c r="AV35" s="56">
        <v>61</v>
      </c>
      <c r="AW35" s="37">
        <f>AV35/AV45</f>
        <v>2.2984174830444612E-2</v>
      </c>
      <c r="AX35" s="56">
        <v>69</v>
      </c>
      <c r="AY35" s="37">
        <f>AX35/AX45</f>
        <v>2.7566919696364364E-2</v>
      </c>
      <c r="AZ35" s="56">
        <v>85</v>
      </c>
      <c r="BA35" s="42">
        <f>AZ35/AZ45</f>
        <v>3.55202674467196E-2</v>
      </c>
    </row>
    <row r="36" spans="1:53" ht="15" customHeight="1" x14ac:dyDescent="0.2">
      <c r="A36" s="104" t="s">
        <v>57</v>
      </c>
      <c r="B36" s="7">
        <v>170</v>
      </c>
      <c r="C36" s="24">
        <f>B36/B45</f>
        <v>7.0510161758606388E-2</v>
      </c>
      <c r="D36" s="7">
        <v>163</v>
      </c>
      <c r="E36" s="24">
        <f>D36/D53</f>
        <v>6.8689422671723552E-2</v>
      </c>
      <c r="F36" s="7">
        <v>164</v>
      </c>
      <c r="G36" s="24">
        <f>F36/F53</f>
        <v>7.5125973431058174E-2</v>
      </c>
      <c r="H36" s="7">
        <v>157</v>
      </c>
      <c r="I36" s="24">
        <f>H36/H53</f>
        <v>7.4126534466477809E-2</v>
      </c>
      <c r="J36" s="7">
        <v>187</v>
      </c>
      <c r="K36" s="24">
        <f>J36/J53</f>
        <v>8.1304347826086962E-2</v>
      </c>
      <c r="L36" s="7">
        <v>197</v>
      </c>
      <c r="M36" s="24">
        <f>L36/L53</f>
        <v>8.0572597137014312E-2</v>
      </c>
      <c r="N36" s="7">
        <v>210</v>
      </c>
      <c r="O36" s="24">
        <f>N36/N53</f>
        <v>8.1743869209809264E-2</v>
      </c>
      <c r="P36" s="7">
        <v>211</v>
      </c>
      <c r="Q36" s="24">
        <f>P36/P53</f>
        <v>8.4164339848424405E-2</v>
      </c>
      <c r="R36" s="7">
        <v>230</v>
      </c>
      <c r="S36" s="24">
        <f>R36/R53</f>
        <v>8.7319665907365229E-2</v>
      </c>
      <c r="T36" s="50">
        <v>281</v>
      </c>
      <c r="U36" s="24">
        <f>T36/T53</f>
        <v>0.10188542422044961</v>
      </c>
      <c r="V36" s="7">
        <v>329</v>
      </c>
      <c r="W36" s="24">
        <f>V36/V53</f>
        <v>0.11491442542787286</v>
      </c>
      <c r="X36" s="7">
        <v>344</v>
      </c>
      <c r="Y36" s="24">
        <f>X36/X45</f>
        <v>0.11907234337140879</v>
      </c>
      <c r="Z36" s="67">
        <v>403</v>
      </c>
      <c r="AA36" s="24">
        <f>Z36/Z45</f>
        <v>0.13313511727783284</v>
      </c>
      <c r="AB36" s="7">
        <v>390</v>
      </c>
      <c r="AC36" s="24">
        <f>AB36/AB45</f>
        <v>0.12198936502971536</v>
      </c>
      <c r="AD36" s="99">
        <v>345</v>
      </c>
      <c r="AE36" s="24">
        <f>AD36/AD45</f>
        <v>0.1108611825192802</v>
      </c>
      <c r="AF36" s="7">
        <v>379</v>
      </c>
      <c r="AG36" s="24">
        <f>AF36/AF45</f>
        <v>0.12409954158480681</v>
      </c>
      <c r="AH36" s="50">
        <v>401</v>
      </c>
      <c r="AI36" s="24">
        <f>AH36/AH45</f>
        <v>0.13195129976966108</v>
      </c>
      <c r="AJ36" s="7">
        <v>442</v>
      </c>
      <c r="AK36" s="24">
        <f>AJ36/AJ45</f>
        <v>0.14549045424621462</v>
      </c>
      <c r="AL36" s="99">
        <v>451</v>
      </c>
      <c r="AM36" s="132">
        <f>AL36/AL45</f>
        <v>0.15355805243445692</v>
      </c>
      <c r="AN36" s="7">
        <v>428</v>
      </c>
      <c r="AO36" s="24">
        <f>AN36/AN45</f>
        <v>0.14464346062859074</v>
      </c>
      <c r="AP36" s="99">
        <v>391</v>
      </c>
      <c r="AQ36" s="24">
        <f>AP36/AP45</f>
        <v>0.13335607094133697</v>
      </c>
      <c r="AR36" s="7">
        <v>408</v>
      </c>
      <c r="AS36" s="24">
        <f>AR36/AR45</f>
        <v>0.14498933901918976</v>
      </c>
      <c r="AT36" s="99">
        <v>383</v>
      </c>
      <c r="AU36" s="132">
        <f>AT36/AT45</f>
        <v>0.14323111443530293</v>
      </c>
      <c r="AV36" s="7">
        <v>374</v>
      </c>
      <c r="AW36" s="24">
        <f>AV36/AV45</f>
        <v>0.14091936699321778</v>
      </c>
      <c r="AX36" s="7">
        <v>335</v>
      </c>
      <c r="AY36" s="24">
        <f>AX36/AX45</f>
        <v>0.13383939272872553</v>
      </c>
      <c r="AZ36" s="7">
        <v>311</v>
      </c>
      <c r="BA36" s="29">
        <f>AZ36/AZ45</f>
        <v>0.12996239030505641</v>
      </c>
    </row>
    <row r="37" spans="1:53" ht="15" customHeight="1" x14ac:dyDescent="0.2">
      <c r="A37" s="104" t="s">
        <v>51</v>
      </c>
      <c r="B37" s="7">
        <v>10</v>
      </c>
      <c r="C37" s="24">
        <f>B37/B45</f>
        <v>4.1476565740356701E-3</v>
      </c>
      <c r="D37" s="7">
        <v>10</v>
      </c>
      <c r="E37" s="24">
        <f>D37/D53</f>
        <v>4.2140750105351876E-3</v>
      </c>
      <c r="F37" s="7">
        <v>9</v>
      </c>
      <c r="G37" s="24">
        <f>F37/F53</f>
        <v>4.1227668346312417E-3</v>
      </c>
      <c r="H37" s="7">
        <v>5</v>
      </c>
      <c r="I37" s="24">
        <f>H37/H53</f>
        <v>2.360717658168083E-3</v>
      </c>
      <c r="J37" s="7">
        <v>4</v>
      </c>
      <c r="K37" s="24">
        <f>J37/J53</f>
        <v>1.7391304347826088E-3</v>
      </c>
      <c r="L37" s="7">
        <v>7</v>
      </c>
      <c r="M37" s="24">
        <f>L37/L53</f>
        <v>2.8629856850715747E-3</v>
      </c>
      <c r="N37" s="7">
        <v>8</v>
      </c>
      <c r="O37" s="24">
        <f>N37/N53</f>
        <v>3.1140521603736861E-3</v>
      </c>
      <c r="P37" s="7">
        <v>8</v>
      </c>
      <c r="Q37" s="24">
        <f>P37/P53</f>
        <v>3.1910650179497405E-3</v>
      </c>
      <c r="R37" s="7">
        <v>11</v>
      </c>
      <c r="S37" s="24">
        <f>R37/R53</f>
        <v>4.1761579347000758E-3</v>
      </c>
      <c r="T37" s="50">
        <v>17</v>
      </c>
      <c r="U37" s="24">
        <f>T37/T53</f>
        <v>6.163886874546773E-3</v>
      </c>
      <c r="V37" s="7">
        <v>17</v>
      </c>
      <c r="W37" s="24">
        <f>V37/V53</f>
        <v>5.9378274537198739E-3</v>
      </c>
      <c r="X37" s="7">
        <v>16</v>
      </c>
      <c r="Y37" s="24">
        <f>X37/X45</f>
        <v>5.5382485289027349E-3</v>
      </c>
      <c r="Z37" s="67">
        <v>17</v>
      </c>
      <c r="AA37" s="24">
        <f>Z37/Z45</f>
        <v>5.6161215725140405E-3</v>
      </c>
      <c r="AB37" s="7">
        <v>12</v>
      </c>
      <c r="AC37" s="24">
        <f>AB37/AB45</f>
        <v>3.753518923991242E-3</v>
      </c>
      <c r="AD37" s="99">
        <v>12</v>
      </c>
      <c r="AE37" s="24">
        <f>AD37/AD45</f>
        <v>3.8560411311053984E-3</v>
      </c>
      <c r="AF37" s="7">
        <v>9</v>
      </c>
      <c r="AG37" s="24">
        <f>AF37/AF45</f>
        <v>2.9469548133595285E-3</v>
      </c>
      <c r="AH37" s="50">
        <v>4</v>
      </c>
      <c r="AI37" s="24">
        <f>AH37/AH45</f>
        <v>1.3162224415926291E-3</v>
      </c>
      <c r="AJ37" s="7">
        <v>4</v>
      </c>
      <c r="AK37" s="24">
        <f>AJ37/AJ45</f>
        <v>1.3166556945358788E-3</v>
      </c>
      <c r="AL37" s="99">
        <v>6</v>
      </c>
      <c r="AM37" s="132">
        <f>AL37/AL45</f>
        <v>2.0429009193054137E-3</v>
      </c>
      <c r="AN37" s="7">
        <v>6</v>
      </c>
      <c r="AO37" s="24">
        <f>AN37/AN45</f>
        <v>2.0277120648867861E-3</v>
      </c>
      <c r="AP37" s="99">
        <v>8</v>
      </c>
      <c r="AQ37" s="24">
        <f>AP37/AP45</f>
        <v>2.7285129604365621E-3</v>
      </c>
      <c r="AR37" s="7">
        <v>6</v>
      </c>
      <c r="AS37" s="24">
        <f>AR37/AR45</f>
        <v>2.1321961620469083E-3</v>
      </c>
      <c r="AT37" s="99">
        <v>5</v>
      </c>
      <c r="AU37" s="132">
        <f>AT37/AT45</f>
        <v>1.8698578908002991E-3</v>
      </c>
      <c r="AV37" s="7">
        <v>4</v>
      </c>
      <c r="AW37" s="24">
        <f>AV37/AV45</f>
        <v>1.5071590052750565E-3</v>
      </c>
      <c r="AX37" s="7">
        <v>5</v>
      </c>
      <c r="AY37" s="24">
        <f>AX37/AX45</f>
        <v>1.997602876548142E-3</v>
      </c>
      <c r="AZ37" s="7">
        <v>4</v>
      </c>
      <c r="BA37" s="29">
        <f>AZ37/AZ45</f>
        <v>1.6715419974926871E-3</v>
      </c>
    </row>
    <row r="38" spans="1:53" ht="15" hidden="1" customHeight="1" x14ac:dyDescent="0.2">
      <c r="A38" s="104" t="s">
        <v>54</v>
      </c>
      <c r="B38" s="7">
        <v>36</v>
      </c>
      <c r="C38" s="24">
        <f>B38/B45</f>
        <v>1.4931563666528411E-2</v>
      </c>
      <c r="D38" s="7">
        <v>35</v>
      </c>
      <c r="E38" s="24">
        <f>D38/D53</f>
        <v>1.4749262536873156E-2</v>
      </c>
      <c r="F38" s="7">
        <v>27</v>
      </c>
      <c r="G38" s="24">
        <f>F38/F53</f>
        <v>1.2368300503893724E-2</v>
      </c>
      <c r="H38" s="7">
        <v>22</v>
      </c>
      <c r="I38" s="24">
        <f>H38/H53</f>
        <v>1.0387157695939566E-2</v>
      </c>
      <c r="J38" s="7">
        <v>35</v>
      </c>
      <c r="K38" s="24">
        <f>J38/J53</f>
        <v>1.5217391304347827E-2</v>
      </c>
      <c r="L38" s="7">
        <v>41</v>
      </c>
      <c r="M38" s="24">
        <f>L38/L53</f>
        <v>1.6768916155419224E-2</v>
      </c>
      <c r="N38" s="7">
        <v>50</v>
      </c>
      <c r="O38" s="24">
        <f>N38/N53</f>
        <v>1.9462826002335541E-2</v>
      </c>
      <c r="P38" s="7">
        <v>58</v>
      </c>
      <c r="Q38" s="24">
        <f>P38/P53</f>
        <v>2.3135221380135622E-2</v>
      </c>
      <c r="R38" s="7">
        <v>68</v>
      </c>
      <c r="S38" s="24">
        <f>R38/R53</f>
        <v>2.5816249050873197E-2</v>
      </c>
      <c r="T38" s="50">
        <v>80</v>
      </c>
      <c r="U38" s="24">
        <f>T38/T53</f>
        <v>2.9006526468455404E-2</v>
      </c>
      <c r="V38" s="7">
        <v>92</v>
      </c>
      <c r="W38" s="24">
        <f>V38/V53</f>
        <v>3.2134125043660498E-2</v>
      </c>
      <c r="X38" s="7">
        <v>94</v>
      </c>
      <c r="Y38" s="24">
        <f>X38/X45</f>
        <v>3.2537210107303566E-2</v>
      </c>
      <c r="Z38" s="67">
        <v>105</v>
      </c>
      <c r="AA38" s="24">
        <f>Z38/Z45</f>
        <v>3.4687809712586719E-2</v>
      </c>
      <c r="AB38" s="80" t="s">
        <v>49</v>
      </c>
      <c r="AC38" s="81" t="s">
        <v>49</v>
      </c>
      <c r="AD38" s="80" t="s">
        <v>49</v>
      </c>
      <c r="AE38" s="81" t="s">
        <v>49</v>
      </c>
      <c r="AF38" s="80" t="s">
        <v>49</v>
      </c>
      <c r="AG38" s="81" t="s">
        <v>49</v>
      </c>
      <c r="AH38" s="112" t="s">
        <v>49</v>
      </c>
      <c r="AI38" s="81" t="s">
        <v>49</v>
      </c>
      <c r="AJ38" s="80" t="s">
        <v>49</v>
      </c>
      <c r="AK38" s="81" t="s">
        <v>49</v>
      </c>
      <c r="AL38" s="127" t="s">
        <v>49</v>
      </c>
      <c r="AM38" s="136" t="s">
        <v>49</v>
      </c>
      <c r="AN38" s="80" t="s">
        <v>49</v>
      </c>
      <c r="AO38" s="81" t="s">
        <v>49</v>
      </c>
      <c r="AP38" s="127" t="s">
        <v>49</v>
      </c>
      <c r="AQ38" s="81" t="s">
        <v>49</v>
      </c>
      <c r="AR38" s="80" t="s">
        <v>49</v>
      </c>
      <c r="AS38" s="81" t="s">
        <v>49</v>
      </c>
      <c r="AT38" s="127" t="s">
        <v>49</v>
      </c>
      <c r="AU38" s="136" t="s">
        <v>49</v>
      </c>
      <c r="AV38" s="80" t="s">
        <v>49</v>
      </c>
      <c r="AW38" s="81" t="s">
        <v>49</v>
      </c>
      <c r="AX38" s="80" t="s">
        <v>49</v>
      </c>
      <c r="AY38" s="81" t="s">
        <v>49</v>
      </c>
      <c r="AZ38" s="80" t="s">
        <v>49</v>
      </c>
      <c r="BA38" s="105" t="s">
        <v>49</v>
      </c>
    </row>
    <row r="39" spans="1:53" ht="15" customHeight="1" x14ac:dyDescent="0.2">
      <c r="A39" s="104" t="s">
        <v>50</v>
      </c>
      <c r="B39" s="7"/>
      <c r="C39" s="120" t="s">
        <v>49</v>
      </c>
      <c r="D39" s="7"/>
      <c r="E39" s="24"/>
      <c r="F39" s="7"/>
      <c r="G39" s="24"/>
      <c r="H39" s="7"/>
      <c r="I39" s="24"/>
      <c r="J39" s="7"/>
      <c r="K39" s="24"/>
      <c r="L39" s="7"/>
      <c r="M39" s="24"/>
      <c r="N39" s="7"/>
      <c r="O39" s="24"/>
      <c r="P39" s="80" t="s">
        <v>49</v>
      </c>
      <c r="Q39" s="81" t="s">
        <v>49</v>
      </c>
      <c r="R39" s="80" t="s">
        <v>49</v>
      </c>
      <c r="S39" s="81" t="s">
        <v>49</v>
      </c>
      <c r="T39" s="80" t="s">
        <v>49</v>
      </c>
      <c r="U39" s="81" t="s">
        <v>49</v>
      </c>
      <c r="V39" s="80" t="s">
        <v>49</v>
      </c>
      <c r="W39" s="81" t="s">
        <v>49</v>
      </c>
      <c r="X39" s="80" t="s">
        <v>49</v>
      </c>
      <c r="Y39" s="120" t="s">
        <v>49</v>
      </c>
      <c r="Z39" s="80" t="s">
        <v>49</v>
      </c>
      <c r="AA39" s="120" t="s">
        <v>49</v>
      </c>
      <c r="AB39" s="7">
        <v>100</v>
      </c>
      <c r="AC39" s="24">
        <f>AB39/AB45</f>
        <v>3.1279324366593683E-2</v>
      </c>
      <c r="AD39" s="99">
        <v>96</v>
      </c>
      <c r="AE39" s="24">
        <f>AD39/AD45</f>
        <v>3.0848329048843187E-2</v>
      </c>
      <c r="AF39" s="7">
        <v>94</v>
      </c>
      <c r="AG39" s="24">
        <f>AF39/AF45</f>
        <v>3.0779305828421741E-2</v>
      </c>
      <c r="AH39" s="50">
        <v>110</v>
      </c>
      <c r="AI39" s="24">
        <f>AH39/AH45</f>
        <v>3.61961171437973E-2</v>
      </c>
      <c r="AJ39" s="7">
        <v>107</v>
      </c>
      <c r="AK39" s="24">
        <f>AJ39/AJ45</f>
        <v>3.522053982883476E-2</v>
      </c>
      <c r="AL39" s="99">
        <v>108</v>
      </c>
      <c r="AM39" s="132">
        <f>AL39/AL45</f>
        <v>3.6772216547497447E-2</v>
      </c>
      <c r="AN39" s="7">
        <v>104</v>
      </c>
      <c r="AO39" s="24">
        <f>AN39/AN45</f>
        <v>3.5147009124704295E-2</v>
      </c>
      <c r="AP39" s="99">
        <v>87</v>
      </c>
      <c r="AQ39" s="24">
        <f>AP39/AP45</f>
        <v>2.9672578444747612E-2</v>
      </c>
      <c r="AR39" s="7">
        <v>89</v>
      </c>
      <c r="AS39" s="24">
        <f>AR39/AR45</f>
        <v>3.1627576403695803E-2</v>
      </c>
      <c r="AT39" s="99">
        <v>99</v>
      </c>
      <c r="AU39" s="132">
        <f>AT39/AT45</f>
        <v>3.7023186237845923E-2</v>
      </c>
      <c r="AV39" s="7">
        <v>101</v>
      </c>
      <c r="AW39" s="24">
        <f>AV39/AV45</f>
        <v>3.8055764883195176E-2</v>
      </c>
      <c r="AX39" s="7">
        <v>95</v>
      </c>
      <c r="AY39" s="24">
        <f>AX39/AX45</f>
        <v>3.7954454654414702E-2</v>
      </c>
      <c r="AZ39" s="7">
        <v>94</v>
      </c>
      <c r="BA39" s="29">
        <f>AZ39/AZ45</f>
        <v>3.9281236941078143E-2</v>
      </c>
    </row>
    <row r="40" spans="1:53" ht="15" customHeight="1" x14ac:dyDescent="0.2">
      <c r="A40" s="104" t="s">
        <v>55</v>
      </c>
      <c r="B40" s="7"/>
      <c r="C40" s="120" t="s">
        <v>49</v>
      </c>
      <c r="D40" s="7"/>
      <c r="E40" s="24"/>
      <c r="F40" s="7"/>
      <c r="G40" s="24"/>
      <c r="H40" s="7"/>
      <c r="I40" s="24"/>
      <c r="J40" s="7"/>
      <c r="K40" s="24"/>
      <c r="L40" s="7"/>
      <c r="M40" s="24"/>
      <c r="N40" s="7"/>
      <c r="O40" s="24"/>
      <c r="P40" s="80" t="s">
        <v>49</v>
      </c>
      <c r="Q40" s="81" t="s">
        <v>49</v>
      </c>
      <c r="R40" s="80" t="s">
        <v>49</v>
      </c>
      <c r="S40" s="81" t="s">
        <v>49</v>
      </c>
      <c r="T40" s="80" t="s">
        <v>49</v>
      </c>
      <c r="U40" s="81" t="s">
        <v>49</v>
      </c>
      <c r="V40" s="80" t="s">
        <v>49</v>
      </c>
      <c r="W40" s="81" t="s">
        <v>49</v>
      </c>
      <c r="X40" s="80" t="s">
        <v>49</v>
      </c>
      <c r="Y40" s="120" t="s">
        <v>49</v>
      </c>
      <c r="Z40" s="80" t="s">
        <v>49</v>
      </c>
      <c r="AA40" s="120" t="s">
        <v>49</v>
      </c>
      <c r="AB40" s="82">
        <v>3</v>
      </c>
      <c r="AC40" s="85">
        <f>AB40/AB45</f>
        <v>9.383797309978105E-4</v>
      </c>
      <c r="AD40" s="101">
        <v>5</v>
      </c>
      <c r="AE40" s="85">
        <f>AD40/AD45</f>
        <v>1.6066838046272494E-3</v>
      </c>
      <c r="AF40" s="82">
        <v>5</v>
      </c>
      <c r="AG40" s="85">
        <f>AF40/AF45</f>
        <v>1.6371971185330713E-3</v>
      </c>
      <c r="AH40" s="113">
        <v>3</v>
      </c>
      <c r="AI40" s="85">
        <f>AH40/AH45</f>
        <v>9.871668311944718E-4</v>
      </c>
      <c r="AJ40" s="82">
        <v>3</v>
      </c>
      <c r="AK40" s="85">
        <f>AJ40/AJ45</f>
        <v>9.8749177090190921E-4</v>
      </c>
      <c r="AL40" s="101">
        <v>3</v>
      </c>
      <c r="AM40" s="137">
        <f>AL40/AL45</f>
        <v>1.0214504596527069E-3</v>
      </c>
      <c r="AN40" s="82">
        <v>5</v>
      </c>
      <c r="AO40" s="85">
        <f>AN40/AN45</f>
        <v>1.6897600540723217E-3</v>
      </c>
      <c r="AP40" s="101">
        <v>2</v>
      </c>
      <c r="AQ40" s="85">
        <f>AP40/AP45</f>
        <v>6.8212824010914052E-4</v>
      </c>
      <c r="AR40" s="82">
        <v>1</v>
      </c>
      <c r="AS40" s="85">
        <f>AR40/AR45</f>
        <v>3.5536602700781805E-4</v>
      </c>
      <c r="AT40" s="101">
        <v>2</v>
      </c>
      <c r="AU40" s="137">
        <f>AT40/AT45</f>
        <v>7.4794315632011965E-4</v>
      </c>
      <c r="AV40" s="82">
        <v>3</v>
      </c>
      <c r="AW40" s="85">
        <f>AV40/AV45</f>
        <v>1.1303692539562924E-3</v>
      </c>
      <c r="AX40" s="82">
        <v>3</v>
      </c>
      <c r="AY40" s="85">
        <f>AX40/AX45</f>
        <v>1.1985617259288853E-3</v>
      </c>
      <c r="AZ40" s="82">
        <v>2</v>
      </c>
      <c r="BA40" s="83">
        <f>AZ40/AZ45</f>
        <v>8.3577099874634355E-4</v>
      </c>
    </row>
    <row r="41" spans="1:53" ht="15" customHeight="1" x14ac:dyDescent="0.2">
      <c r="A41" s="8" t="s">
        <v>23</v>
      </c>
      <c r="B41" s="7">
        <v>31</v>
      </c>
      <c r="C41" s="24">
        <f>B41/B45</f>
        <v>1.2857735379510576E-2</v>
      </c>
      <c r="D41" s="7">
        <v>32</v>
      </c>
      <c r="E41" s="24">
        <f>D41/D53</f>
        <v>1.3485040033712601E-2</v>
      </c>
      <c r="F41" s="7">
        <v>28</v>
      </c>
      <c r="G41" s="24">
        <f>F41/F53</f>
        <v>1.2826385707741641E-2</v>
      </c>
      <c r="H41" s="7">
        <v>22</v>
      </c>
      <c r="I41" s="24">
        <f>H41/H53</f>
        <v>1.0387157695939566E-2</v>
      </c>
      <c r="J41" s="7">
        <v>33</v>
      </c>
      <c r="K41" s="24">
        <f>J41/J53</f>
        <v>1.4347826086956521E-2</v>
      </c>
      <c r="L41" s="7">
        <v>37</v>
      </c>
      <c r="M41" s="24">
        <f>L41/L53</f>
        <v>1.5132924335378323E-2</v>
      </c>
      <c r="N41" s="7">
        <v>42</v>
      </c>
      <c r="O41" s="24">
        <f>N41/N53</f>
        <v>1.6348773841961851E-2</v>
      </c>
      <c r="P41" s="7">
        <v>45</v>
      </c>
      <c r="Q41" s="24">
        <f>P41/P53</f>
        <v>1.7949740725967292E-2</v>
      </c>
      <c r="R41" s="7">
        <v>55</v>
      </c>
      <c r="S41" s="24">
        <f>R41/R53</f>
        <v>2.0880789673500381E-2</v>
      </c>
      <c r="T41" s="50">
        <v>67</v>
      </c>
      <c r="U41" s="24">
        <f>T41/T53</f>
        <v>2.4292965917331398E-2</v>
      </c>
      <c r="V41" s="7">
        <v>81</v>
      </c>
      <c r="W41" s="24">
        <f>V41/V53</f>
        <v>2.829200139713587E-2</v>
      </c>
      <c r="X41" s="7">
        <v>85</v>
      </c>
      <c r="Y41" s="24">
        <f>X41/X45</f>
        <v>2.9421945309795777E-2</v>
      </c>
      <c r="Z41" s="67">
        <v>100</v>
      </c>
      <c r="AA41" s="24">
        <f>Z41/Z45</f>
        <v>3.3036009250082592E-2</v>
      </c>
      <c r="AB41" s="7">
        <v>133</v>
      </c>
      <c r="AC41" s="24">
        <f>AB41/AB45</f>
        <v>4.1601501407569595E-2</v>
      </c>
      <c r="AD41" s="99">
        <v>135</v>
      </c>
      <c r="AE41" s="24">
        <f>AD41/AD45</f>
        <v>4.3380462724935731E-2</v>
      </c>
      <c r="AF41" s="7">
        <v>179</v>
      </c>
      <c r="AG41" s="24">
        <f>AF41/AF45</f>
        <v>5.8611656843483954E-2</v>
      </c>
      <c r="AH41" s="50">
        <v>178</v>
      </c>
      <c r="AI41" s="24">
        <f>AH41/AH45</f>
        <v>5.8571898650871999E-2</v>
      </c>
      <c r="AJ41" s="7">
        <v>187</v>
      </c>
      <c r="AK41" s="24">
        <f>AJ41/AJ45</f>
        <v>6.1553653719552334E-2</v>
      </c>
      <c r="AL41" s="99">
        <v>198</v>
      </c>
      <c r="AM41" s="132">
        <f>AL41/AL45</f>
        <v>6.741573033707865E-2</v>
      </c>
      <c r="AN41" s="7">
        <v>236</v>
      </c>
      <c r="AO41" s="24">
        <f>AN41/AN45</f>
        <v>7.975667455221358E-2</v>
      </c>
      <c r="AP41" s="99">
        <v>260</v>
      </c>
      <c r="AQ41" s="24">
        <f>AP41/AP45</f>
        <v>8.8676671214188263E-2</v>
      </c>
      <c r="AR41" s="7">
        <v>253</v>
      </c>
      <c r="AS41" s="24">
        <f>AR41/AR45</f>
        <v>8.9907604832977966E-2</v>
      </c>
      <c r="AT41" s="99">
        <v>279</v>
      </c>
      <c r="AU41" s="132">
        <f>AT41/AT45</f>
        <v>0.10433807030665669</v>
      </c>
      <c r="AV41" s="7">
        <v>292</v>
      </c>
      <c r="AW41" s="24">
        <f>AV41/AV45</f>
        <v>0.11002260738507913</v>
      </c>
      <c r="AX41" s="7">
        <v>273</v>
      </c>
      <c r="AY41" s="24">
        <f>AX41/AX45</f>
        <v>0.10906911705952857</v>
      </c>
      <c r="AZ41" s="7">
        <v>259</v>
      </c>
      <c r="BA41" s="29">
        <f>AZ41/AZ45</f>
        <v>0.10823234433765148</v>
      </c>
    </row>
    <row r="42" spans="1:53" ht="15" customHeight="1" x14ac:dyDescent="0.2">
      <c r="A42" s="8" t="s">
        <v>56</v>
      </c>
      <c r="B42" s="19">
        <v>2149</v>
      </c>
      <c r="C42" s="24">
        <f>B42/B45</f>
        <v>0.89133139776026549</v>
      </c>
      <c r="D42" s="19">
        <v>2112</v>
      </c>
      <c r="E42" s="24">
        <f>D42/D53</f>
        <v>0.89001264222503162</v>
      </c>
      <c r="F42" s="19">
        <v>1932</v>
      </c>
      <c r="G42" s="24">
        <f>F42/F53</f>
        <v>0.88502061383417319</v>
      </c>
      <c r="H42" s="19">
        <v>1892</v>
      </c>
      <c r="I42" s="24">
        <f>H42/H53</f>
        <v>0.89329556185080261</v>
      </c>
      <c r="J42" s="19">
        <v>2013</v>
      </c>
      <c r="K42" s="24">
        <f>J42/J53</f>
        <v>0.87521739130434784</v>
      </c>
      <c r="L42" s="19">
        <v>2135</v>
      </c>
      <c r="M42" s="24">
        <f>L42/L53</f>
        <v>0.87321063394683029</v>
      </c>
      <c r="N42" s="19">
        <v>2242</v>
      </c>
      <c r="O42" s="24">
        <f>N42/N53</f>
        <v>0.87271311794472561</v>
      </c>
      <c r="P42" s="19">
        <v>2045</v>
      </c>
      <c r="Q42" s="24">
        <f>P42/P53</f>
        <v>0.81571599521340243</v>
      </c>
      <c r="R42" s="19">
        <v>2095</v>
      </c>
      <c r="S42" s="24">
        <f>R42/R53</f>
        <v>0.79536826119969628</v>
      </c>
      <c r="T42" s="47">
        <v>2128</v>
      </c>
      <c r="U42" s="24">
        <f>T42/T53</f>
        <v>0.77157360406091369</v>
      </c>
      <c r="V42" s="19">
        <v>2150</v>
      </c>
      <c r="W42" s="24">
        <f>V42/V53</f>
        <v>0.75096053091163117</v>
      </c>
      <c r="X42" s="19">
        <v>2147</v>
      </c>
      <c r="Y42" s="24">
        <f>X42/X45</f>
        <v>0.74316372447213563</v>
      </c>
      <c r="Z42" s="64">
        <v>2168</v>
      </c>
      <c r="AA42" s="24">
        <f>Z42/Z45</f>
        <v>0.71622068054179056</v>
      </c>
      <c r="AB42" s="19">
        <v>2421</v>
      </c>
      <c r="AC42" s="24">
        <f>AB42/AB45</f>
        <v>0.75727244291523299</v>
      </c>
      <c r="AD42" s="96">
        <v>2272</v>
      </c>
      <c r="AE42" s="24">
        <f>AD42/AD45</f>
        <v>0.73007712082262211</v>
      </c>
      <c r="AF42" s="19">
        <v>2113</v>
      </c>
      <c r="AG42" s="24">
        <f>AF42/AF45</f>
        <v>0.69187950229207595</v>
      </c>
      <c r="AH42" s="47">
        <v>2054</v>
      </c>
      <c r="AI42" s="24">
        <f>AH42/AH45</f>
        <v>0.67588022375781509</v>
      </c>
      <c r="AJ42" s="19">
        <v>1995</v>
      </c>
      <c r="AK42" s="24">
        <f>AJ42/AJ45</f>
        <v>0.65668202764976957</v>
      </c>
      <c r="AL42" s="96">
        <v>1835</v>
      </c>
      <c r="AM42" s="132">
        <f>AL42/AL45</f>
        <v>0.62478719782090564</v>
      </c>
      <c r="AN42" s="19">
        <v>1899</v>
      </c>
      <c r="AO42" s="24">
        <f>AN42/AN45</f>
        <v>0.64177086853666776</v>
      </c>
      <c r="AP42" s="96">
        <v>1927</v>
      </c>
      <c r="AQ42" s="24">
        <f>AP42/AP45</f>
        <v>0.65723055934515684</v>
      </c>
      <c r="AR42" s="19">
        <v>1847</v>
      </c>
      <c r="AS42" s="24">
        <f>AR42/AR45</f>
        <v>0.65636105188343996</v>
      </c>
      <c r="AT42" s="96">
        <v>1685</v>
      </c>
      <c r="AU42" s="132">
        <f>AT42/AT45</f>
        <v>0.63014210919970082</v>
      </c>
      <c r="AV42" s="19">
        <v>1674</v>
      </c>
      <c r="AW42" s="24">
        <f>AV42/AV45</f>
        <v>0.63074604370761111</v>
      </c>
      <c r="AX42" s="19">
        <v>1594</v>
      </c>
      <c r="AY42" s="24">
        <f>AX42/AX45</f>
        <v>0.63683579704354776</v>
      </c>
      <c r="AZ42" s="19">
        <v>1505</v>
      </c>
      <c r="BA42" s="29">
        <f>AZ42/AZ45</f>
        <v>0.62891767655662345</v>
      </c>
    </row>
    <row r="43" spans="1:53" ht="15" customHeight="1" x14ac:dyDescent="0.2">
      <c r="A43" s="60" t="s">
        <v>47</v>
      </c>
      <c r="B43" s="19"/>
      <c r="C43" s="120" t="s">
        <v>49</v>
      </c>
      <c r="D43" s="19"/>
      <c r="E43" s="24"/>
      <c r="F43" s="19"/>
      <c r="G43" s="24"/>
      <c r="H43" s="19"/>
      <c r="I43" s="24"/>
      <c r="J43" s="77" t="s">
        <v>49</v>
      </c>
      <c r="K43" s="78" t="s">
        <v>49</v>
      </c>
      <c r="L43" s="77" t="s">
        <v>49</v>
      </c>
      <c r="M43" s="78" t="s">
        <v>49</v>
      </c>
      <c r="N43" s="77" t="s">
        <v>49</v>
      </c>
      <c r="O43" s="78" t="s">
        <v>49</v>
      </c>
      <c r="P43" s="77" t="s">
        <v>49</v>
      </c>
      <c r="Q43" s="78" t="s">
        <v>49</v>
      </c>
      <c r="R43" s="77" t="s">
        <v>49</v>
      </c>
      <c r="S43" s="78" t="s">
        <v>49</v>
      </c>
      <c r="T43" s="77" t="s">
        <v>49</v>
      </c>
      <c r="U43" s="78" t="s">
        <v>49</v>
      </c>
      <c r="V43" s="77" t="s">
        <v>49</v>
      </c>
      <c r="W43" s="78" t="s">
        <v>49</v>
      </c>
      <c r="X43" s="77" t="s">
        <v>49</v>
      </c>
      <c r="Y43" s="120" t="s">
        <v>49</v>
      </c>
      <c r="Z43" s="77" t="s">
        <v>49</v>
      </c>
      <c r="AA43" s="120" t="s">
        <v>49</v>
      </c>
      <c r="AB43" s="19">
        <v>58</v>
      </c>
      <c r="AC43" s="24">
        <f>AB43/AB45</f>
        <v>1.8142008132624336E-2</v>
      </c>
      <c r="AD43" s="96">
        <v>66</v>
      </c>
      <c r="AE43" s="24">
        <f>AD43/AD45</f>
        <v>2.1208226221079693E-2</v>
      </c>
      <c r="AF43" s="19">
        <v>64</v>
      </c>
      <c r="AG43" s="24">
        <f>AF43/AF45</f>
        <v>2.0956123117223315E-2</v>
      </c>
      <c r="AH43" s="47">
        <v>75</v>
      </c>
      <c r="AI43" s="24">
        <f>AH43/AH45</f>
        <v>2.4679170779861797E-2</v>
      </c>
      <c r="AJ43" s="19">
        <v>82</v>
      </c>
      <c r="AK43" s="24">
        <f>AJ43/AJ45</f>
        <v>2.6991441737985518E-2</v>
      </c>
      <c r="AL43" s="96">
        <v>83</v>
      </c>
      <c r="AM43" s="132">
        <f>AL43/AL45</f>
        <v>2.8260129383724891E-2</v>
      </c>
      <c r="AN43" s="19">
        <v>82</v>
      </c>
      <c r="AO43" s="24">
        <f>AN43/AN45</f>
        <v>2.7712064886786077E-2</v>
      </c>
      <c r="AP43" s="96">
        <v>90</v>
      </c>
      <c r="AQ43" s="24">
        <f>AP43/AP45</f>
        <v>3.0695770804911322E-2</v>
      </c>
      <c r="AR43" s="19">
        <v>90</v>
      </c>
      <c r="AS43" s="24">
        <f>AR43/AR45</f>
        <v>3.1982942430703626E-2</v>
      </c>
      <c r="AT43" s="96">
        <v>107</v>
      </c>
      <c r="AU43" s="132">
        <f>AT43/AT45</f>
        <v>4.00149588631264E-2</v>
      </c>
      <c r="AV43" s="19">
        <v>111</v>
      </c>
      <c r="AW43" s="24">
        <f>AV43/AV45</f>
        <v>4.182366239638282E-2</v>
      </c>
      <c r="AX43" s="19">
        <v>84</v>
      </c>
      <c r="AY43" s="24">
        <f>AX43/AX45</f>
        <v>3.3559728326008786E-2</v>
      </c>
      <c r="AZ43" s="19">
        <v>90</v>
      </c>
      <c r="BA43" s="29">
        <f>AZ43/AZ45</f>
        <v>3.7609694943585459E-2</v>
      </c>
    </row>
    <row r="44" spans="1:53" ht="15" customHeight="1" x14ac:dyDescent="0.2">
      <c r="A44" s="8" t="s">
        <v>36</v>
      </c>
      <c r="B44" s="7">
        <v>0</v>
      </c>
      <c r="C44" s="23">
        <f>B44/B45</f>
        <v>0</v>
      </c>
      <c r="D44" s="7">
        <v>0</v>
      </c>
      <c r="E44" s="24">
        <f>D44/D53</f>
        <v>0</v>
      </c>
      <c r="F44" s="7">
        <v>0</v>
      </c>
      <c r="G44" s="24">
        <f>F44/F53</f>
        <v>0</v>
      </c>
      <c r="H44" s="7">
        <v>0</v>
      </c>
      <c r="I44" s="24">
        <f>H44/H53</f>
        <v>0</v>
      </c>
      <c r="J44" s="7">
        <v>0</v>
      </c>
      <c r="K44" s="24">
        <f>J44/J53</f>
        <v>0</v>
      </c>
      <c r="L44" s="7">
        <v>0</v>
      </c>
      <c r="M44" s="24">
        <f>L44/L53</f>
        <v>0</v>
      </c>
      <c r="N44" s="7">
        <v>0</v>
      </c>
      <c r="O44" s="24">
        <f>N44/N53</f>
        <v>0</v>
      </c>
      <c r="P44" s="7">
        <v>124</v>
      </c>
      <c r="Q44" s="24">
        <f>P44/P53</f>
        <v>4.9461507778220982E-2</v>
      </c>
      <c r="R44" s="7">
        <v>158</v>
      </c>
      <c r="S44" s="24">
        <f>R44/R53</f>
        <v>5.9984813971146543E-2</v>
      </c>
      <c r="T44" s="50">
        <v>161</v>
      </c>
      <c r="U44" s="24">
        <f>T44/T53</f>
        <v>5.8375634517766499E-2</v>
      </c>
      <c r="V44" s="7">
        <v>163</v>
      </c>
      <c r="W44" s="24">
        <f>V44/V53</f>
        <v>5.6933286762137617E-2</v>
      </c>
      <c r="X44" s="7">
        <v>176</v>
      </c>
      <c r="Y44" s="23">
        <f>X44/X45</f>
        <v>6.0920733817930083E-2</v>
      </c>
      <c r="Z44" s="67">
        <v>206</v>
      </c>
      <c r="AA44" s="23">
        <f>Z44/Z45</f>
        <v>6.8054179055170139E-2</v>
      </c>
      <c r="AB44" s="7">
        <v>41</v>
      </c>
      <c r="AC44" s="24">
        <f>AB44/AB45</f>
        <v>1.282452299030341E-2</v>
      </c>
      <c r="AD44" s="99">
        <v>132</v>
      </c>
      <c r="AE44" s="24">
        <f>AD44/AD45</f>
        <v>4.2416452442159386E-2</v>
      </c>
      <c r="AF44" s="7">
        <v>132</v>
      </c>
      <c r="AG44" s="24">
        <f>AF44/AF45</f>
        <v>4.3222003929273084E-2</v>
      </c>
      <c r="AH44" s="50">
        <v>109</v>
      </c>
      <c r="AI44" s="24">
        <f>AH44/AH45</f>
        <v>3.5867061533399143E-2</v>
      </c>
      <c r="AJ44" s="7">
        <v>95</v>
      </c>
      <c r="AK44" s="24">
        <f>AJ44/AJ45</f>
        <v>3.1270572745227126E-2</v>
      </c>
      <c r="AL44" s="99">
        <v>94</v>
      </c>
      <c r="AM44" s="132">
        <f>AL44/AL45</f>
        <v>3.2005447735784814E-2</v>
      </c>
      <c r="AN44" s="7">
        <v>51</v>
      </c>
      <c r="AO44" s="24">
        <f>AN44/AN45</f>
        <v>1.7235552551537681E-2</v>
      </c>
      <c r="AP44" s="99">
        <v>38</v>
      </c>
      <c r="AQ44" s="24">
        <f>AP44/AP45</f>
        <v>1.2960436562073669E-2</v>
      </c>
      <c r="AR44" s="7">
        <v>26</v>
      </c>
      <c r="AS44" s="24">
        <f>AR44/AR45</f>
        <v>9.2395167022032692E-3</v>
      </c>
      <c r="AT44" s="99">
        <v>34</v>
      </c>
      <c r="AU44" s="132">
        <f>AT44/AT45</f>
        <v>1.2715033657442034E-2</v>
      </c>
      <c r="AV44" s="7">
        <v>34</v>
      </c>
      <c r="AW44" s="24">
        <f>AV44/AV45</f>
        <v>1.281085154483798E-2</v>
      </c>
      <c r="AX44" s="7">
        <v>45</v>
      </c>
      <c r="AY44" s="24">
        <f>AX44/AX45</f>
        <v>1.797842588893328E-2</v>
      </c>
      <c r="AZ44" s="7">
        <v>43</v>
      </c>
      <c r="BA44" s="29">
        <f>AZ44/AZ45</f>
        <v>1.7969076473046384E-2</v>
      </c>
    </row>
    <row r="45" spans="1:53" ht="15" customHeight="1" x14ac:dyDescent="0.2">
      <c r="A45" s="118" t="s">
        <v>3</v>
      </c>
      <c r="B45" s="55">
        <f>SUM(B35:B44)</f>
        <v>2411</v>
      </c>
      <c r="C45" s="38">
        <f>(C35+C36+C37+C38+C41+C42+C44)</f>
        <v>1</v>
      </c>
      <c r="D45" s="55">
        <f>SUM(D35:D44)</f>
        <v>2373</v>
      </c>
      <c r="E45" s="38">
        <f>(E35+E36+E37+E38+E41+E42+E44)</f>
        <v>1</v>
      </c>
      <c r="F45" s="55">
        <f>SUM(F35:F44)</f>
        <v>2183</v>
      </c>
      <c r="G45" s="38">
        <f>(G35+G36+G37+G38+G41+G42+G44)</f>
        <v>1</v>
      </c>
      <c r="H45" s="55">
        <f>SUM(H35:H44)</f>
        <v>2118</v>
      </c>
      <c r="I45" s="38">
        <f>(I35+I36+I37+I38+I41+I42+I44)</f>
        <v>1</v>
      </c>
      <c r="J45" s="55">
        <f>SUM(J35:J44)</f>
        <v>2300</v>
      </c>
      <c r="K45" s="38">
        <f>(K35+K36+K37+K38+K41+K42+K44)</f>
        <v>1</v>
      </c>
      <c r="L45" s="55">
        <f>SUM(L35:L44)</f>
        <v>2445</v>
      </c>
      <c r="M45" s="38">
        <f>(M35+M36+M37+M38+M41+M42+M44)</f>
        <v>1</v>
      </c>
      <c r="N45" s="55">
        <f>SUM(N35:N44)</f>
        <v>2569</v>
      </c>
      <c r="O45" s="38">
        <f>(O35+O36+O37+O38+O41+O42+O44)</f>
        <v>1</v>
      </c>
      <c r="P45" s="55">
        <f>SUM(P35:P44)</f>
        <v>2507</v>
      </c>
      <c r="Q45" s="38">
        <f>(Q35+Q36+Q37+Q38+Q41+Q42+Q44)</f>
        <v>1</v>
      </c>
      <c r="R45" s="55">
        <f>SUM(R35:R44)</f>
        <v>2634</v>
      </c>
      <c r="S45" s="38">
        <f>(S35+S36+S37+S38+S41+S42+S44)</f>
        <v>1</v>
      </c>
      <c r="T45" s="55">
        <f>SUM(T35:T44)</f>
        <v>2758</v>
      </c>
      <c r="U45" s="38">
        <f>(U35+U36+U37+U38+U41+U42+U44)</f>
        <v>1</v>
      </c>
      <c r="V45" s="55">
        <f>SUM(V35:V44)</f>
        <v>2863</v>
      </c>
      <c r="W45" s="38">
        <f>(W35+W36+W37+W38+W41+W42+W44)</f>
        <v>1</v>
      </c>
      <c r="X45" s="48">
        <f>SUM(X35:X44)</f>
        <v>2889</v>
      </c>
      <c r="Y45" s="38">
        <f>(Y35+Y36+Y37+Y38+Y41+Y42+Y44)</f>
        <v>0.99999999999999989</v>
      </c>
      <c r="Z45" s="55">
        <f>SUM(Z35:Z44)</f>
        <v>3027</v>
      </c>
      <c r="AA45" s="38">
        <f>(AA35+AA36+AA37+AA38+AA41+AA42+AA44)</f>
        <v>1</v>
      </c>
      <c r="AB45" s="55">
        <f t="shared" ref="AB45:BA45" si="7">SUM(AB35:AB44)</f>
        <v>3197</v>
      </c>
      <c r="AC45" s="38">
        <f t="shared" si="7"/>
        <v>1</v>
      </c>
      <c r="AD45" s="55">
        <f t="shared" si="7"/>
        <v>3112</v>
      </c>
      <c r="AE45" s="38">
        <f t="shared" si="7"/>
        <v>1</v>
      </c>
      <c r="AF45" s="55">
        <f t="shared" si="7"/>
        <v>3054</v>
      </c>
      <c r="AG45" s="38">
        <f t="shared" si="7"/>
        <v>1</v>
      </c>
      <c r="AH45" s="55">
        <f t="shared" si="7"/>
        <v>3039</v>
      </c>
      <c r="AI45" s="38">
        <f t="shared" si="7"/>
        <v>1</v>
      </c>
      <c r="AJ45" s="55">
        <f t="shared" si="7"/>
        <v>3038</v>
      </c>
      <c r="AK45" s="38">
        <f t="shared" si="7"/>
        <v>1</v>
      </c>
      <c r="AL45" s="97">
        <f t="shared" ref="AL45:AW45" si="8">SUM(AL35:AL44)</f>
        <v>2937</v>
      </c>
      <c r="AM45" s="133">
        <f t="shared" si="8"/>
        <v>1</v>
      </c>
      <c r="AN45" s="55">
        <f t="shared" si="8"/>
        <v>2959</v>
      </c>
      <c r="AO45" s="38">
        <f t="shared" si="8"/>
        <v>1</v>
      </c>
      <c r="AP45" s="97">
        <f t="shared" si="8"/>
        <v>2932</v>
      </c>
      <c r="AQ45" s="38">
        <f t="shared" si="8"/>
        <v>1</v>
      </c>
      <c r="AR45" s="55">
        <f t="shared" si="8"/>
        <v>2814</v>
      </c>
      <c r="AS45" s="38">
        <f t="shared" si="8"/>
        <v>1</v>
      </c>
      <c r="AT45" s="97">
        <f t="shared" si="8"/>
        <v>2674</v>
      </c>
      <c r="AU45" s="133">
        <f t="shared" si="8"/>
        <v>1</v>
      </c>
      <c r="AV45" s="55">
        <f t="shared" si="8"/>
        <v>2654</v>
      </c>
      <c r="AW45" s="38">
        <f t="shared" si="8"/>
        <v>1</v>
      </c>
      <c r="AX45" s="55">
        <f t="shared" ref="AX45:AY45" si="9">SUM(AX35:AX44)</f>
        <v>2503</v>
      </c>
      <c r="AY45" s="38">
        <f t="shared" si="9"/>
        <v>1</v>
      </c>
      <c r="AZ45" s="55">
        <f t="shared" si="7"/>
        <v>2393</v>
      </c>
      <c r="BA45" s="43">
        <f t="shared" si="7"/>
        <v>1</v>
      </c>
    </row>
    <row r="46" spans="1:53" ht="15" customHeight="1" x14ac:dyDescent="0.2">
      <c r="A46" s="140" t="s">
        <v>63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44"/>
    </row>
    <row r="47" spans="1:53" ht="15" customHeight="1" x14ac:dyDescent="0.2">
      <c r="A47" s="121" t="s">
        <v>61</v>
      </c>
      <c r="B47" s="116"/>
      <c r="C47" s="22"/>
      <c r="D47" s="116"/>
      <c r="E47" s="22"/>
      <c r="F47" s="116"/>
      <c r="G47" s="22"/>
      <c r="H47" s="116"/>
      <c r="I47" s="22"/>
      <c r="J47" s="116"/>
      <c r="K47" s="22"/>
      <c r="L47" s="116"/>
      <c r="M47" s="22"/>
      <c r="N47" s="116"/>
      <c r="O47" s="22"/>
      <c r="P47" s="116"/>
      <c r="Q47" s="22"/>
      <c r="R47" s="116"/>
      <c r="S47" s="22"/>
      <c r="T47" s="117"/>
      <c r="U47" s="22"/>
      <c r="V47" s="116"/>
      <c r="W47" s="22"/>
      <c r="X47" s="151">
        <v>619</v>
      </c>
      <c r="Y47" s="152">
        <f>X47/X49</f>
        <v>0.21426098996192455</v>
      </c>
      <c r="Z47" s="153">
        <v>647</v>
      </c>
      <c r="AA47" s="152">
        <f>Z47/Z49</f>
        <v>0.21374297984803436</v>
      </c>
      <c r="AB47" s="151">
        <v>667</v>
      </c>
      <c r="AC47" s="152">
        <f>AB47/AB49</f>
        <v>0.20863309352517986</v>
      </c>
      <c r="AD47" s="154">
        <v>692</v>
      </c>
      <c r="AE47" s="152">
        <f>AD47/AD49</f>
        <v>0.22236503856041132</v>
      </c>
      <c r="AF47" s="151">
        <v>732</v>
      </c>
      <c r="AG47" s="152">
        <f>AF47/AF49</f>
        <v>0.23968565815324164</v>
      </c>
      <c r="AH47" s="155">
        <v>762</v>
      </c>
      <c r="AI47" s="152">
        <f>AH47/AH49</f>
        <v>0.25074037512339586</v>
      </c>
      <c r="AJ47" s="151">
        <v>827</v>
      </c>
      <c r="AK47" s="152">
        <f>AJ47/AJ49</f>
        <v>0.27221856484529294</v>
      </c>
      <c r="AL47" s="154">
        <v>753</v>
      </c>
      <c r="AM47" s="152">
        <f>AL47/AL49</f>
        <v>0.25638406537282943</v>
      </c>
      <c r="AN47" s="151">
        <v>825</v>
      </c>
      <c r="AO47" s="152">
        <f>AN47/AN49</f>
        <v>0.27881040892193309</v>
      </c>
      <c r="AP47" s="154">
        <v>839</v>
      </c>
      <c r="AQ47" s="152">
        <f>AP47/AP49</f>
        <v>0.28615279672578448</v>
      </c>
      <c r="AR47" s="151">
        <v>799</v>
      </c>
      <c r="AS47" s="119">
        <f>AR47/AR49</f>
        <v>0.2839374555792466</v>
      </c>
      <c r="AT47" s="123">
        <v>727</v>
      </c>
      <c r="AU47" s="119">
        <f>AT47/AT49</f>
        <v>0.27187733732236352</v>
      </c>
      <c r="AV47" s="18">
        <v>781</v>
      </c>
      <c r="AW47" s="119">
        <f>AV47/AV49</f>
        <v>0.2942727957799548</v>
      </c>
      <c r="AX47" s="18">
        <v>770</v>
      </c>
      <c r="AY47" s="119">
        <f>AX47/AX49</f>
        <v>0.30763084298841392</v>
      </c>
      <c r="AZ47" s="18">
        <v>768</v>
      </c>
      <c r="BA47" s="125">
        <f>AZ47/AZ49</f>
        <v>0.32093606351859588</v>
      </c>
    </row>
    <row r="48" spans="1:53" ht="15" customHeight="1" x14ac:dyDescent="0.2">
      <c r="A48" s="104" t="s">
        <v>62</v>
      </c>
      <c r="B48" s="114"/>
      <c r="C48" s="25"/>
      <c r="D48" s="114"/>
      <c r="E48" s="25"/>
      <c r="F48" s="114"/>
      <c r="G48" s="25"/>
      <c r="H48" s="114"/>
      <c r="I48" s="25"/>
      <c r="J48" s="114"/>
      <c r="K48" s="25"/>
      <c r="L48" s="114"/>
      <c r="M48" s="25"/>
      <c r="N48" s="114"/>
      <c r="O48" s="25"/>
      <c r="P48" s="114"/>
      <c r="Q48" s="25"/>
      <c r="R48" s="114"/>
      <c r="S48" s="25"/>
      <c r="T48" s="115"/>
      <c r="U48" s="25"/>
      <c r="V48" s="114"/>
      <c r="W48" s="25"/>
      <c r="X48" s="156">
        <v>2270</v>
      </c>
      <c r="Y48" s="157">
        <f>X48/X49</f>
        <v>0.78573901003807545</v>
      </c>
      <c r="Z48" s="158">
        <v>2380</v>
      </c>
      <c r="AA48" s="157">
        <f>Z48/Z49</f>
        <v>0.78625702015196564</v>
      </c>
      <c r="AB48" s="159">
        <v>2530</v>
      </c>
      <c r="AC48" s="157">
        <f>AB48/AB49</f>
        <v>0.79136690647482011</v>
      </c>
      <c r="AD48" s="160">
        <v>2420</v>
      </c>
      <c r="AE48" s="157">
        <f>AD48/AD49</f>
        <v>0.77763496143958866</v>
      </c>
      <c r="AF48" s="159">
        <v>2322</v>
      </c>
      <c r="AG48" s="157">
        <f>AF48/AF49</f>
        <v>0.76031434184675839</v>
      </c>
      <c r="AH48" s="156">
        <v>2277</v>
      </c>
      <c r="AI48" s="157">
        <f>AH48/AH49</f>
        <v>0.74925962487660414</v>
      </c>
      <c r="AJ48" s="159">
        <v>2211</v>
      </c>
      <c r="AK48" s="157">
        <f>AJ48/AJ49</f>
        <v>0.72778143515470706</v>
      </c>
      <c r="AL48" s="160">
        <v>2184</v>
      </c>
      <c r="AM48" s="157">
        <f>AL48/AL49</f>
        <v>0.74361593462717057</v>
      </c>
      <c r="AN48" s="159">
        <v>2134</v>
      </c>
      <c r="AO48" s="157">
        <f>AN48/AN49</f>
        <v>0.72118959107806691</v>
      </c>
      <c r="AP48" s="160">
        <v>2093</v>
      </c>
      <c r="AQ48" s="157">
        <f>AP48/AP49</f>
        <v>0.71384720327421558</v>
      </c>
      <c r="AR48" s="159">
        <v>2015</v>
      </c>
      <c r="AS48" s="24">
        <f>AR48/AR49</f>
        <v>0.71606254442075334</v>
      </c>
      <c r="AT48" s="96">
        <v>1947</v>
      </c>
      <c r="AU48" s="24">
        <f>AT48/AT49</f>
        <v>0.72812266267763648</v>
      </c>
      <c r="AV48" s="19">
        <v>1873</v>
      </c>
      <c r="AW48" s="24">
        <f>AV48/AV49</f>
        <v>0.7057272042200452</v>
      </c>
      <c r="AX48" s="19">
        <v>1733</v>
      </c>
      <c r="AY48" s="24">
        <f>AX48/AX49</f>
        <v>0.69236915701158608</v>
      </c>
      <c r="AZ48" s="19">
        <v>1625</v>
      </c>
      <c r="BA48" s="29">
        <f>AZ48/AZ49</f>
        <v>0.67906393648140406</v>
      </c>
    </row>
    <row r="49" spans="1:53" ht="15" customHeight="1" x14ac:dyDescent="0.2">
      <c r="A49" s="14" t="s">
        <v>3</v>
      </c>
      <c r="B49" s="17" t="s">
        <v>72</v>
      </c>
      <c r="C49" s="25" t="s">
        <v>72</v>
      </c>
      <c r="D49" s="17" t="s">
        <v>72</v>
      </c>
      <c r="E49" s="25" t="s">
        <v>72</v>
      </c>
      <c r="F49" s="17" t="s">
        <v>72</v>
      </c>
      <c r="G49" s="25" t="s">
        <v>72</v>
      </c>
      <c r="H49" s="17" t="s">
        <v>72</v>
      </c>
      <c r="I49" s="25" t="s">
        <v>72</v>
      </c>
      <c r="J49" s="17" t="s">
        <v>72</v>
      </c>
      <c r="K49" s="25" t="s">
        <v>72</v>
      </c>
      <c r="L49" s="17" t="s">
        <v>72</v>
      </c>
      <c r="M49" s="25" t="s">
        <v>72</v>
      </c>
      <c r="N49" s="17" t="s">
        <v>72</v>
      </c>
      <c r="O49" s="25" t="s">
        <v>72</v>
      </c>
      <c r="P49" s="17" t="s">
        <v>72</v>
      </c>
      <c r="Q49" s="25" t="s">
        <v>72</v>
      </c>
      <c r="R49" s="17" t="s">
        <v>72</v>
      </c>
      <c r="S49" s="25" t="s">
        <v>72</v>
      </c>
      <c r="T49" s="17" t="s">
        <v>72</v>
      </c>
      <c r="U49" s="25" t="s">
        <v>72</v>
      </c>
      <c r="V49" s="17" t="s">
        <v>72</v>
      </c>
      <c r="W49" s="25" t="s">
        <v>72</v>
      </c>
      <c r="X49" s="161">
        <f t="shared" ref="X49:BA49" si="10">X48+X47</f>
        <v>2889</v>
      </c>
      <c r="Y49" s="162">
        <f t="shared" si="10"/>
        <v>1</v>
      </c>
      <c r="Z49" s="163">
        <f t="shared" si="10"/>
        <v>3027</v>
      </c>
      <c r="AA49" s="162">
        <f t="shared" si="10"/>
        <v>1</v>
      </c>
      <c r="AB49" s="161">
        <f t="shared" si="10"/>
        <v>3197</v>
      </c>
      <c r="AC49" s="162">
        <f t="shared" si="10"/>
        <v>1</v>
      </c>
      <c r="AD49" s="164">
        <f t="shared" si="10"/>
        <v>3112</v>
      </c>
      <c r="AE49" s="162">
        <f t="shared" si="10"/>
        <v>1</v>
      </c>
      <c r="AF49" s="161">
        <f t="shared" si="10"/>
        <v>3054</v>
      </c>
      <c r="AG49" s="162">
        <f t="shared" si="10"/>
        <v>1</v>
      </c>
      <c r="AH49" s="165">
        <f t="shared" si="10"/>
        <v>3039</v>
      </c>
      <c r="AI49" s="162">
        <f t="shared" si="10"/>
        <v>1</v>
      </c>
      <c r="AJ49" s="161">
        <f t="shared" si="10"/>
        <v>3038</v>
      </c>
      <c r="AK49" s="162">
        <f t="shared" si="10"/>
        <v>1</v>
      </c>
      <c r="AL49" s="166">
        <f t="shared" si="10"/>
        <v>2937</v>
      </c>
      <c r="AM49" s="162">
        <f t="shared" si="10"/>
        <v>1</v>
      </c>
      <c r="AN49" s="161">
        <f t="shared" si="10"/>
        <v>2959</v>
      </c>
      <c r="AO49" s="162">
        <f t="shared" si="10"/>
        <v>1</v>
      </c>
      <c r="AP49" s="166">
        <f t="shared" si="10"/>
        <v>2932</v>
      </c>
      <c r="AQ49" s="162">
        <f t="shared" si="10"/>
        <v>1</v>
      </c>
      <c r="AR49" s="161">
        <f t="shared" si="10"/>
        <v>2814</v>
      </c>
      <c r="AS49" s="38">
        <f t="shared" ref="AS49:AU49" si="11">AS48+AS47</f>
        <v>1</v>
      </c>
      <c r="AT49" s="97">
        <f t="shared" si="10"/>
        <v>2674</v>
      </c>
      <c r="AU49" s="38">
        <f t="shared" si="11"/>
        <v>1</v>
      </c>
      <c r="AV49" s="55">
        <f t="shared" si="10"/>
        <v>2654</v>
      </c>
      <c r="AW49" s="38">
        <f t="shared" si="10"/>
        <v>1</v>
      </c>
      <c r="AX49" s="55">
        <f t="shared" ref="AX49:AY49" si="12">AX48+AX47</f>
        <v>2503</v>
      </c>
      <c r="AY49" s="38">
        <f t="shared" si="12"/>
        <v>1</v>
      </c>
      <c r="AZ49" s="55">
        <f t="shared" si="10"/>
        <v>2393</v>
      </c>
      <c r="BA49" s="43">
        <f t="shared" si="10"/>
        <v>1</v>
      </c>
    </row>
    <row r="50" spans="1:53" ht="15" customHeight="1" x14ac:dyDescent="0.2">
      <c r="A50" s="140" t="s">
        <v>73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44"/>
    </row>
    <row r="51" spans="1:53" ht="15" customHeight="1" x14ac:dyDescent="0.2">
      <c r="A51" s="121" t="s">
        <v>74</v>
      </c>
      <c r="B51" s="116"/>
      <c r="C51" s="22"/>
      <c r="D51" s="116"/>
      <c r="E51" s="22"/>
      <c r="F51" s="116"/>
      <c r="G51" s="22"/>
      <c r="H51" s="116"/>
      <c r="I51" s="22"/>
      <c r="J51" s="116"/>
      <c r="K51" s="22"/>
      <c r="L51" s="116"/>
      <c r="M51" s="22"/>
      <c r="N51" s="116"/>
      <c r="O51" s="22"/>
      <c r="P51" s="116"/>
      <c r="Q51" s="22"/>
      <c r="R51" s="116"/>
      <c r="S51" s="22"/>
      <c r="T51" s="117"/>
      <c r="U51" s="22"/>
      <c r="V51" s="116"/>
      <c r="W51" s="22"/>
      <c r="X51" s="18" t="s">
        <v>72</v>
      </c>
      <c r="Y51" s="145" t="e">
        <f>X51/X53</f>
        <v>#VALUE!</v>
      </c>
      <c r="Z51" s="122" t="s">
        <v>72</v>
      </c>
      <c r="AA51" s="145" t="e">
        <f>Z51/Z53</f>
        <v>#VALUE!</v>
      </c>
      <c r="AB51" s="18" t="s">
        <v>72</v>
      </c>
      <c r="AC51" s="145" t="e">
        <f>AB51/AB53</f>
        <v>#VALUE!</v>
      </c>
      <c r="AD51" s="123" t="s">
        <v>72</v>
      </c>
      <c r="AE51" s="145" t="e">
        <f>AD51/AD53</f>
        <v>#VALUE!</v>
      </c>
      <c r="AF51" s="18" t="s">
        <v>72</v>
      </c>
      <c r="AG51" s="145" t="s">
        <v>72</v>
      </c>
      <c r="AH51" s="124">
        <v>490</v>
      </c>
      <c r="AI51" s="145">
        <f>AH51/AH53</f>
        <v>0.16123724909509707</v>
      </c>
      <c r="AJ51" s="18">
        <v>628</v>
      </c>
      <c r="AK51" s="145">
        <f>AJ51/AJ53</f>
        <v>0.20671494404213298</v>
      </c>
      <c r="AL51" s="123">
        <v>703</v>
      </c>
      <c r="AM51" s="145">
        <f>AL51/AL53</f>
        <v>0.2393598910452843</v>
      </c>
      <c r="AN51" s="18">
        <v>687</v>
      </c>
      <c r="AO51" s="145">
        <f>AN51/AN53</f>
        <v>0.23217303142953702</v>
      </c>
      <c r="AP51" s="123">
        <v>739</v>
      </c>
      <c r="AQ51" s="145">
        <f>AP51/AP53</f>
        <v>0.25204638472032742</v>
      </c>
      <c r="AR51" s="18">
        <v>790</v>
      </c>
      <c r="AS51" s="145">
        <f>AR51/AR53</f>
        <v>0.28073916133617627</v>
      </c>
      <c r="AT51" s="123">
        <v>838</v>
      </c>
      <c r="AU51" s="145">
        <f>AT51/AT53</f>
        <v>0.31338818249813016</v>
      </c>
      <c r="AV51" s="18">
        <v>924</v>
      </c>
      <c r="AW51" s="119">
        <f>AV51/AV53</f>
        <v>0.34815373021853807</v>
      </c>
      <c r="AX51" s="18">
        <v>829</v>
      </c>
      <c r="AY51" s="119">
        <f>AX51/AX53</f>
        <v>0.33120255693168199</v>
      </c>
      <c r="AZ51" s="18">
        <v>854</v>
      </c>
      <c r="BA51" s="125">
        <f>AZ51/AZ53</f>
        <v>0.3568742164646887</v>
      </c>
    </row>
    <row r="52" spans="1:53" ht="15" customHeight="1" x14ac:dyDescent="0.2">
      <c r="A52" s="104" t="s">
        <v>75</v>
      </c>
      <c r="B52" s="114"/>
      <c r="C52" s="25"/>
      <c r="D52" s="114"/>
      <c r="E52" s="25"/>
      <c r="F52" s="114"/>
      <c r="G52" s="25"/>
      <c r="H52" s="114"/>
      <c r="I52" s="25"/>
      <c r="J52" s="114"/>
      <c r="K52" s="25"/>
      <c r="L52" s="114"/>
      <c r="M52" s="25"/>
      <c r="N52" s="114"/>
      <c r="O52" s="25"/>
      <c r="P52" s="114"/>
      <c r="Q52" s="25"/>
      <c r="R52" s="114"/>
      <c r="S52" s="25"/>
      <c r="T52" s="115"/>
      <c r="U52" s="25"/>
      <c r="V52" s="114"/>
      <c r="W52" s="25"/>
      <c r="X52" s="47" t="s">
        <v>72</v>
      </c>
      <c r="Y52" s="132" t="e">
        <f>X52/X53</f>
        <v>#VALUE!</v>
      </c>
      <c r="Z52" s="64" t="s">
        <v>72</v>
      </c>
      <c r="AA52" s="132" t="e">
        <f>Z52/Z53</f>
        <v>#VALUE!</v>
      </c>
      <c r="AB52" s="19" t="s">
        <v>72</v>
      </c>
      <c r="AC52" s="132" t="e">
        <f>AB52/AB53</f>
        <v>#VALUE!</v>
      </c>
      <c r="AD52" s="96" t="s">
        <v>72</v>
      </c>
      <c r="AE52" s="132" t="e">
        <f>AD52/AD53</f>
        <v>#VALUE!</v>
      </c>
      <c r="AF52" s="19" t="s">
        <v>72</v>
      </c>
      <c r="AG52" s="132" t="s">
        <v>72</v>
      </c>
      <c r="AH52" s="47">
        <v>2549</v>
      </c>
      <c r="AI52" s="132">
        <f>AH52/AH53</f>
        <v>0.83876275090490293</v>
      </c>
      <c r="AJ52" s="19">
        <v>2410</v>
      </c>
      <c r="AK52" s="132">
        <f>AJ52/AJ53</f>
        <v>0.79328505595786702</v>
      </c>
      <c r="AL52" s="96">
        <v>2234</v>
      </c>
      <c r="AM52" s="132">
        <f>AL52/AL53</f>
        <v>0.76064010895471568</v>
      </c>
      <c r="AN52" s="19">
        <v>2272</v>
      </c>
      <c r="AO52" s="132">
        <f>AN52/AN53</f>
        <v>0.76782696857046295</v>
      </c>
      <c r="AP52" s="96">
        <v>2193</v>
      </c>
      <c r="AQ52" s="132">
        <f>AP52/AP53</f>
        <v>0.74795361527967252</v>
      </c>
      <c r="AR52" s="19">
        <v>2024</v>
      </c>
      <c r="AS52" s="132">
        <f>AR52/AR53</f>
        <v>0.71926083866382373</v>
      </c>
      <c r="AT52" s="96">
        <v>1836</v>
      </c>
      <c r="AU52" s="132">
        <f>AT52/AT53</f>
        <v>0.68661181750186984</v>
      </c>
      <c r="AV52" s="19">
        <v>1730</v>
      </c>
      <c r="AW52" s="24">
        <f>AV52/AV53</f>
        <v>0.65184626978146198</v>
      </c>
      <c r="AX52" s="19">
        <v>1674</v>
      </c>
      <c r="AY52" s="24">
        <f>AX52/AX53</f>
        <v>0.66879744306831801</v>
      </c>
      <c r="AZ52" s="19">
        <v>1539</v>
      </c>
      <c r="BA52" s="29">
        <f>AZ52/AZ53</f>
        <v>0.64312578353531136</v>
      </c>
    </row>
    <row r="53" spans="1:53" ht="15" customHeight="1" thickBot="1" x14ac:dyDescent="0.25">
      <c r="A53" s="10" t="s">
        <v>3</v>
      </c>
      <c r="B53" s="16">
        <f t="shared" ref="B53:Q53" si="13">B44+B42+B41+B38+B37+B36+B35</f>
        <v>2411</v>
      </c>
      <c r="C53" s="26">
        <f t="shared" si="13"/>
        <v>1</v>
      </c>
      <c r="D53" s="16">
        <f t="shared" si="13"/>
        <v>2373</v>
      </c>
      <c r="E53" s="26">
        <f t="shared" si="13"/>
        <v>1</v>
      </c>
      <c r="F53" s="16">
        <f t="shared" si="13"/>
        <v>2183</v>
      </c>
      <c r="G53" s="26">
        <f t="shared" si="13"/>
        <v>1</v>
      </c>
      <c r="H53" s="16">
        <f t="shared" si="13"/>
        <v>2118</v>
      </c>
      <c r="I53" s="26">
        <f t="shared" si="13"/>
        <v>0.99999999999999989</v>
      </c>
      <c r="J53" s="16">
        <f t="shared" si="13"/>
        <v>2300</v>
      </c>
      <c r="K53" s="26">
        <f t="shared" si="13"/>
        <v>1</v>
      </c>
      <c r="L53" s="16">
        <f t="shared" si="13"/>
        <v>2445</v>
      </c>
      <c r="M53" s="26">
        <f t="shared" si="13"/>
        <v>0.99999999999999989</v>
      </c>
      <c r="N53" s="16">
        <f t="shared" si="13"/>
        <v>2569</v>
      </c>
      <c r="O53" s="26">
        <f t="shared" si="13"/>
        <v>1</v>
      </c>
      <c r="P53" s="16">
        <f t="shared" si="13"/>
        <v>2507</v>
      </c>
      <c r="Q53" s="26">
        <f t="shared" si="13"/>
        <v>1</v>
      </c>
      <c r="R53" s="16">
        <f>SUM(R35:R44)</f>
        <v>2634</v>
      </c>
      <c r="S53" s="26">
        <f>S44+S42+S41+S38+S37+S36+S35</f>
        <v>1</v>
      </c>
      <c r="T53" s="59">
        <f>SUM(T35:T44)</f>
        <v>2758</v>
      </c>
      <c r="U53" s="26">
        <f>U44+U42+U41+U38+U37+U36+U35</f>
        <v>0.99999999999999989</v>
      </c>
      <c r="V53" s="16">
        <f>SUM(V35:V44)</f>
        <v>2863</v>
      </c>
      <c r="W53" s="26">
        <f>W44+W42+W41+W38+W37+W36+W35</f>
        <v>1</v>
      </c>
      <c r="X53" s="16" t="s">
        <v>72</v>
      </c>
      <c r="Y53" s="139" t="e">
        <f>SUM(Y51:Y52)</f>
        <v>#VALUE!</v>
      </c>
      <c r="Z53" s="70" t="s">
        <v>72</v>
      </c>
      <c r="AA53" s="139" t="e">
        <f>SUM(AA51:AA52)</f>
        <v>#VALUE!</v>
      </c>
      <c r="AB53" s="16" t="s">
        <v>72</v>
      </c>
      <c r="AC53" s="139" t="e">
        <f>SUM(AC51:AC52)</f>
        <v>#VALUE!</v>
      </c>
      <c r="AD53" s="102" t="s">
        <v>72</v>
      </c>
      <c r="AE53" s="139" t="e">
        <f>SUM(AE51:AE52)</f>
        <v>#VALUE!</v>
      </c>
      <c r="AF53" s="16" t="s">
        <v>72</v>
      </c>
      <c r="AG53" s="139" t="s">
        <v>72</v>
      </c>
      <c r="AH53" s="59">
        <f t="shared" ref="AH53" si="14">SUM(AH35:AH44)</f>
        <v>3039</v>
      </c>
      <c r="AI53" s="139">
        <f>SUM(AI51:AI52)</f>
        <v>1</v>
      </c>
      <c r="AJ53" s="16">
        <f t="shared" ref="AJ53" si="15">SUM(AJ35:AJ44)</f>
        <v>3038</v>
      </c>
      <c r="AK53" s="139">
        <f>SUM(AK51:AK52)</f>
        <v>1</v>
      </c>
      <c r="AL53" s="102">
        <f t="shared" ref="AL53" si="16">SUM(AL35:AL44)</f>
        <v>2937</v>
      </c>
      <c r="AM53" s="139">
        <f>SUM(AM51:AM52)</f>
        <v>1</v>
      </c>
      <c r="AN53" s="16">
        <f t="shared" ref="AN53" si="17">SUM(AN35:AN44)</f>
        <v>2959</v>
      </c>
      <c r="AO53" s="139">
        <f>SUM(AO51:AO52)</f>
        <v>1</v>
      </c>
      <c r="AP53" s="143">
        <f t="shared" ref="AP53" si="18">SUM(AP35:AP44)</f>
        <v>2932</v>
      </c>
      <c r="AQ53" s="139">
        <f t="shared" ref="AQ53:BA53" si="19">SUM(AQ51:AQ52)</f>
        <v>1</v>
      </c>
      <c r="AR53" s="16">
        <f t="shared" si="19"/>
        <v>2814</v>
      </c>
      <c r="AS53" s="139">
        <f t="shared" si="19"/>
        <v>1</v>
      </c>
      <c r="AT53" s="102">
        <f t="shared" si="19"/>
        <v>2674</v>
      </c>
      <c r="AU53" s="139">
        <f t="shared" si="19"/>
        <v>1</v>
      </c>
      <c r="AV53" s="16">
        <f t="shared" si="19"/>
        <v>2654</v>
      </c>
      <c r="AW53" s="26">
        <f t="shared" si="19"/>
        <v>1</v>
      </c>
      <c r="AX53" s="16">
        <f t="shared" ref="AX53" si="20">SUM(AX51:AX52)</f>
        <v>2503</v>
      </c>
      <c r="AY53" s="26">
        <f t="shared" ref="AY53" si="21">SUM(AY51:AY52)</f>
        <v>1</v>
      </c>
      <c r="AZ53" s="16">
        <f t="shared" si="19"/>
        <v>2393</v>
      </c>
      <c r="BA53" s="30">
        <f t="shared" si="19"/>
        <v>1</v>
      </c>
    </row>
    <row r="54" spans="1:53" ht="13.5" thickTop="1" x14ac:dyDescent="0.2">
      <c r="R54" s="5"/>
    </row>
    <row r="55" spans="1:53" ht="16.149999999999999" customHeight="1" x14ac:dyDescent="0.2">
      <c r="A55" s="146" t="s">
        <v>69</v>
      </c>
    </row>
    <row r="56" spans="1:53" ht="16.149999999999999" customHeight="1" x14ac:dyDescent="0.2">
      <c r="A56" s="79" t="s">
        <v>44</v>
      </c>
    </row>
    <row r="57" spans="1:53" x14ac:dyDescent="0.2">
      <c r="AP57" s="150"/>
      <c r="AR57" s="150"/>
      <c r="AT57" s="150"/>
      <c r="AV57" s="150"/>
      <c r="AZ57" s="150"/>
    </row>
    <row r="58" spans="1:53" x14ac:dyDescent="0.2">
      <c r="AH58" t="s">
        <v>72</v>
      </c>
      <c r="AJ58" t="s">
        <v>72</v>
      </c>
    </row>
  </sheetData>
  <mergeCells count="31">
    <mergeCell ref="T5:U5"/>
    <mergeCell ref="V5:W5"/>
    <mergeCell ref="X5:Y5"/>
    <mergeCell ref="A1:BA1"/>
    <mergeCell ref="A2:BA2"/>
    <mergeCell ref="A3:BA3"/>
    <mergeCell ref="A5:A6"/>
    <mergeCell ref="B5:C5"/>
    <mergeCell ref="D5:E5"/>
    <mergeCell ref="F5:G5"/>
    <mergeCell ref="H5:I5"/>
    <mergeCell ref="J5:K5"/>
    <mergeCell ref="L5:M5"/>
    <mergeCell ref="AZ5:BA5"/>
    <mergeCell ref="AX5:AY5"/>
    <mergeCell ref="A9:BA9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</mergeCells>
  <printOptions horizontalCentered="1"/>
  <pageMargins left="0.25" right="0.25" top="0.5" bottom="0.5" header="0.5" footer="0.25"/>
  <pageSetup scale="67" orientation="landscape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Undergrad_wo_1stGen</vt:lpstr>
      <vt:lpstr>Undergrad</vt:lpstr>
      <vt:lpstr>Undergrad!Print_Area</vt:lpstr>
      <vt:lpstr>Undergrad_wo_1stGen!Print_Area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2020-11-11T17:21:24Z</cp:lastPrinted>
  <dcterms:created xsi:type="dcterms:W3CDTF">2005-03-22T14:52:12Z</dcterms:created>
  <dcterms:modified xsi:type="dcterms:W3CDTF">2022-09-06T20:18:53Z</dcterms:modified>
</cp:coreProperties>
</file>