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"/>
    </mc:Choice>
  </mc:AlternateContent>
  <xr:revisionPtr revIDLastSave="0" documentId="13_ncr:1_{C4261E8E-3530-4CCE-9B8C-F951373305CA}" xr6:coauthVersionLast="36" xr6:coauthVersionMax="36" xr10:uidLastSave="{00000000-0000-0000-0000-000000000000}"/>
  <bookViews>
    <workbookView xWindow="480" yWindow="315" windowWidth="11355" windowHeight="7695" xr2:uid="{00000000-000D-0000-FFFF-FFFF00000000}"/>
  </bookViews>
  <sheets>
    <sheet name="Doctoral" sheetId="5" r:id="rId1"/>
  </sheets>
  <definedNames>
    <definedName name="_xlnm.Print_Area" localSheetId="0">Doctoral!$A$1:$BA$51</definedName>
  </definedNames>
  <calcPr calcId="191029"/>
</workbook>
</file>

<file path=xl/calcChain.xml><?xml version="1.0" encoding="utf-8"?>
<calcChain xmlns="http://schemas.openxmlformats.org/spreadsheetml/2006/main">
  <c r="AX49" i="5" l="1"/>
  <c r="AY48" i="5" s="1"/>
  <c r="AX45" i="5"/>
  <c r="AX30" i="5"/>
  <c r="AY28" i="5" s="1"/>
  <c r="AY22" i="5"/>
  <c r="AX18" i="5"/>
  <c r="AY16" i="5" s="1"/>
  <c r="AY17" i="5"/>
  <c r="AY18" i="5" s="1"/>
  <c r="AX14" i="5"/>
  <c r="AY12" i="5" s="1"/>
  <c r="AY25" i="5" l="1"/>
  <c r="AY36" i="5"/>
  <c r="AY26" i="5"/>
  <c r="AY41" i="5"/>
  <c r="AY21" i="5"/>
  <c r="AY29" i="5"/>
  <c r="AY13" i="5"/>
  <c r="AY14" i="5" s="1"/>
  <c r="AY37" i="5"/>
  <c r="AY42" i="5"/>
  <c r="AY23" i="5"/>
  <c r="AY27" i="5"/>
  <c r="AY39" i="5"/>
  <c r="AY43" i="5"/>
  <c r="AY47" i="5"/>
  <c r="AY49" i="5" s="1"/>
  <c r="AY20" i="5"/>
  <c r="AY24" i="5"/>
  <c r="AY35" i="5"/>
  <c r="AY40" i="5"/>
  <c r="AY44" i="5"/>
  <c r="AV49" i="5"/>
  <c r="AW48" i="5" s="1"/>
  <c r="AV45" i="5"/>
  <c r="AW37" i="5"/>
  <c r="AW36" i="5"/>
  <c r="AV30" i="5"/>
  <c r="AW29" i="5" s="1"/>
  <c r="AW26" i="5"/>
  <c r="AW22" i="5"/>
  <c r="AV18" i="5"/>
  <c r="AW17" i="5" s="1"/>
  <c r="AV14" i="5"/>
  <c r="AW13" i="5" s="1"/>
  <c r="AW41" i="5" l="1"/>
  <c r="AY30" i="5"/>
  <c r="AW42" i="5"/>
  <c r="AY45" i="5"/>
  <c r="AW23" i="5"/>
  <c r="AW27" i="5"/>
  <c r="AW39" i="5"/>
  <c r="AW43" i="5"/>
  <c r="AW47" i="5"/>
  <c r="AW49" i="5" s="1"/>
  <c r="AW12" i="5"/>
  <c r="AW14" i="5" s="1"/>
  <c r="AW16" i="5"/>
  <c r="AW18" i="5" s="1"/>
  <c r="AW20" i="5"/>
  <c r="AW24" i="5"/>
  <c r="AW28" i="5"/>
  <c r="AW35" i="5"/>
  <c r="AW45" i="5" s="1"/>
  <c r="AW40" i="5"/>
  <c r="AW44" i="5"/>
  <c r="AW21" i="5"/>
  <c r="AW25" i="5"/>
  <c r="AT49" i="5"/>
  <c r="AU48" i="5" s="1"/>
  <c r="AT45" i="5"/>
  <c r="AU41" i="5"/>
  <c r="AU36" i="5"/>
  <c r="AT30" i="5"/>
  <c r="AU28" i="5" s="1"/>
  <c r="AU22" i="5"/>
  <c r="AT18" i="5"/>
  <c r="AU16" i="5" s="1"/>
  <c r="AT14" i="5"/>
  <c r="AU12" i="5" s="1"/>
  <c r="AW30" i="5" l="1"/>
  <c r="AU25" i="5"/>
  <c r="AU26" i="5"/>
  <c r="AU13" i="5"/>
  <c r="AU21" i="5"/>
  <c r="AU29" i="5"/>
  <c r="AU17" i="5"/>
  <c r="AU18" i="5" s="1"/>
  <c r="AU14" i="5"/>
  <c r="AU37" i="5"/>
  <c r="AU42" i="5"/>
  <c r="AU23" i="5"/>
  <c r="AU27" i="5"/>
  <c r="AU39" i="5"/>
  <c r="AU43" i="5"/>
  <c r="AU47" i="5"/>
  <c r="AU49" i="5" s="1"/>
  <c r="AU20" i="5"/>
  <c r="AU24" i="5"/>
  <c r="AU35" i="5"/>
  <c r="AU40" i="5"/>
  <c r="AU44" i="5"/>
  <c r="AU30" i="5" l="1"/>
  <c r="AU45" i="5"/>
  <c r="AR49" i="5" l="1"/>
  <c r="AS36" i="5" s="1"/>
  <c r="AR45" i="5"/>
  <c r="AR30" i="5"/>
  <c r="AS29" i="5" s="1"/>
  <c r="AS22" i="5"/>
  <c r="AR18" i="5"/>
  <c r="AS17" i="5" s="1"/>
  <c r="AS16" i="5"/>
  <c r="AR14" i="5"/>
  <c r="AS13" i="5" s="1"/>
  <c r="AS40" i="5" l="1"/>
  <c r="AS37" i="5"/>
  <c r="AS47" i="5"/>
  <c r="AS49" i="5" s="1"/>
  <c r="AS39" i="5"/>
  <c r="AS48" i="5"/>
  <c r="AS18" i="5"/>
  <c r="AS41" i="5"/>
  <c r="AS42" i="5"/>
  <c r="AS43" i="5"/>
  <c r="AS35" i="5"/>
  <c r="AS44" i="5"/>
  <c r="AS14" i="5"/>
  <c r="AS23" i="5"/>
  <c r="AS24" i="5"/>
  <c r="AS25" i="5"/>
  <c r="AS26" i="5"/>
  <c r="AS27" i="5"/>
  <c r="AS12" i="5"/>
  <c r="AS20" i="5"/>
  <c r="AS28" i="5"/>
  <c r="AS21" i="5"/>
  <c r="AP49" i="5"/>
  <c r="AQ43" i="5" s="1"/>
  <c r="AQ47" i="5"/>
  <c r="AP45" i="5"/>
  <c r="AP30" i="5"/>
  <c r="AQ23" i="5" s="1"/>
  <c r="AP18" i="5"/>
  <c r="AQ17" i="5" s="1"/>
  <c r="AP14" i="5"/>
  <c r="AQ13" i="5" s="1"/>
  <c r="AQ12" i="5"/>
  <c r="AQ14" i="5" l="1"/>
  <c r="AQ16" i="5"/>
  <c r="AQ35" i="5"/>
  <c r="AQ37" i="5"/>
  <c r="AQ21" i="5"/>
  <c r="AQ22" i="5"/>
  <c r="AQ25" i="5"/>
  <c r="AQ26" i="5"/>
  <c r="AQ39" i="5"/>
  <c r="AQ18" i="5"/>
  <c r="AQ27" i="5"/>
  <c r="AQ40" i="5"/>
  <c r="AS30" i="5"/>
  <c r="AQ28" i="5"/>
  <c r="AQ41" i="5"/>
  <c r="AQ20" i="5"/>
  <c r="AQ29" i="5"/>
  <c r="AQ44" i="5"/>
  <c r="AS45" i="5"/>
  <c r="AQ24" i="5"/>
  <c r="AQ36" i="5"/>
  <c r="AQ48" i="5"/>
  <c r="AQ49" i="5" s="1"/>
  <c r="AQ42" i="5"/>
  <c r="AZ45" i="5"/>
  <c r="AQ45" i="5" l="1"/>
  <c r="AQ30" i="5"/>
  <c r="AN49" i="5"/>
  <c r="AO42" i="5" s="1"/>
  <c r="AN45" i="5"/>
  <c r="AN30" i="5"/>
  <c r="AO22" i="5" s="1"/>
  <c r="AN18" i="5"/>
  <c r="AO16" i="5" s="1"/>
  <c r="AO17" i="5"/>
  <c r="AO18" i="5" s="1"/>
  <c r="AN14" i="5"/>
  <c r="AO12" i="5" s="1"/>
  <c r="AO13" i="5" l="1"/>
  <c r="AO14" i="5" s="1"/>
  <c r="AO21" i="5"/>
  <c r="AO25" i="5"/>
  <c r="AO29" i="5"/>
  <c r="AO41" i="5"/>
  <c r="AO23" i="5"/>
  <c r="AO43" i="5"/>
  <c r="AO24" i="5"/>
  <c r="AO35" i="5"/>
  <c r="AO44" i="5"/>
  <c r="AO26" i="5"/>
  <c r="AO37" i="5"/>
  <c r="AO36" i="5"/>
  <c r="AO27" i="5"/>
  <c r="AO39" i="5"/>
  <c r="AO47" i="5"/>
  <c r="AO20" i="5"/>
  <c r="AO28" i="5"/>
  <c r="AO40" i="5"/>
  <c r="AO48" i="5"/>
  <c r="AL49" i="5"/>
  <c r="AM48" i="5" s="1"/>
  <c r="AL45" i="5"/>
  <c r="AL30" i="5"/>
  <c r="AM28" i="5" s="1"/>
  <c r="AM29" i="5"/>
  <c r="AL18" i="5"/>
  <c r="AM17" i="5" s="1"/>
  <c r="AL14" i="5"/>
  <c r="AM12" i="5" s="1"/>
  <c r="AM16" i="5" l="1"/>
  <c r="AM13" i="5"/>
  <c r="AM21" i="5"/>
  <c r="AM18" i="5"/>
  <c r="AO30" i="5"/>
  <c r="AO45" i="5"/>
  <c r="AO49" i="5"/>
  <c r="AM14" i="5"/>
  <c r="AM41" i="5"/>
  <c r="AM35" i="5"/>
  <c r="AM44" i="5"/>
  <c r="AM25" i="5"/>
  <c r="AM36" i="5"/>
  <c r="AM22" i="5"/>
  <c r="AM27" i="5"/>
  <c r="AM39" i="5"/>
  <c r="AM47" i="5"/>
  <c r="AM49" i="5" s="1"/>
  <c r="AM42" i="5"/>
  <c r="AM23" i="5"/>
  <c r="AM43" i="5"/>
  <c r="AM24" i="5"/>
  <c r="AM26" i="5"/>
  <c r="AM37" i="5"/>
  <c r="AM20" i="5"/>
  <c r="AM40" i="5"/>
  <c r="Z49" i="5"/>
  <c r="AA47" i="5" s="1"/>
  <c r="AZ49" i="5"/>
  <c r="BA48" i="5" s="1"/>
  <c r="AJ49" i="5"/>
  <c r="AK48" i="5" s="1"/>
  <c r="AH49" i="5"/>
  <c r="AI47" i="5" s="1"/>
  <c r="AF49" i="5"/>
  <c r="AG48" i="5" s="1"/>
  <c r="AG47" i="5"/>
  <c r="AG49" i="5" s="1"/>
  <c r="AD49" i="5"/>
  <c r="AE48" i="5" s="1"/>
  <c r="AB49" i="5"/>
  <c r="AC48" i="5" s="1"/>
  <c r="AC47" i="5"/>
  <c r="AA48" i="5"/>
  <c r="X49" i="5"/>
  <c r="Y48" i="5" s="1"/>
  <c r="AJ45" i="5"/>
  <c r="AH45" i="5"/>
  <c r="AF45" i="5"/>
  <c r="AD45" i="5"/>
  <c r="AB45" i="5"/>
  <c r="Z45" i="5"/>
  <c r="X45" i="5"/>
  <c r="V45" i="5"/>
  <c r="T45" i="5"/>
  <c r="R45" i="5"/>
  <c r="P45" i="5"/>
  <c r="N45" i="5"/>
  <c r="L45" i="5"/>
  <c r="J45" i="5"/>
  <c r="H45" i="5"/>
  <c r="F45" i="5"/>
  <c r="D45" i="5"/>
  <c r="AM30" i="5" l="1"/>
  <c r="AI48" i="5"/>
  <c r="AI49" i="5" s="1"/>
  <c r="AK47" i="5"/>
  <c r="AK49" i="5" s="1"/>
  <c r="AE47" i="5"/>
  <c r="AE49" i="5" s="1"/>
  <c r="BA47" i="5"/>
  <c r="BA49" i="5" s="1"/>
  <c r="AM45" i="5"/>
  <c r="AA49" i="5"/>
  <c r="AC49" i="5"/>
  <c r="Y47" i="5"/>
  <c r="Y49" i="5" s="1"/>
  <c r="AK37" i="5" l="1"/>
  <c r="AK42" i="5"/>
  <c r="AK41" i="5"/>
  <c r="AJ30" i="5"/>
  <c r="AK25" i="5" s="1"/>
  <c r="AJ18" i="5"/>
  <c r="AK16" i="5" s="1"/>
  <c r="AJ14" i="5"/>
  <c r="AK13" i="5" s="1"/>
  <c r="AK17" i="5" l="1"/>
  <c r="AK28" i="5"/>
  <c r="AK29" i="5"/>
  <c r="AK18" i="5"/>
  <c r="AK20" i="5"/>
  <c r="AK21" i="5"/>
  <c r="AK22" i="5"/>
  <c r="AK26" i="5"/>
  <c r="AK27" i="5"/>
  <c r="AK43" i="5"/>
  <c r="AK35" i="5"/>
  <c r="AK44" i="5"/>
  <c r="AK36" i="5"/>
  <c r="AK39" i="5"/>
  <c r="AK40" i="5"/>
  <c r="AK23" i="5"/>
  <c r="AK24" i="5"/>
  <c r="AK12" i="5"/>
  <c r="AK14" i="5" s="1"/>
  <c r="AI42" i="5"/>
  <c r="AI44" i="5"/>
  <c r="AI43" i="5"/>
  <c r="AI36" i="5"/>
  <c r="AI35" i="5"/>
  <c r="AH30" i="5"/>
  <c r="AI23" i="5" s="1"/>
  <c r="AH18" i="5"/>
  <c r="AI17" i="5"/>
  <c r="AI16" i="5"/>
  <c r="AH14" i="5"/>
  <c r="AI13" i="5" s="1"/>
  <c r="AI29" i="5" l="1"/>
  <c r="AK30" i="5"/>
  <c r="AI20" i="5"/>
  <c r="AI26" i="5"/>
  <c r="AI27" i="5"/>
  <c r="AI12" i="5"/>
  <c r="AI14" i="5" s="1"/>
  <c r="AI28" i="5"/>
  <c r="AI18" i="5"/>
  <c r="AI22" i="5"/>
  <c r="AI24" i="5"/>
  <c r="AI21" i="5"/>
  <c r="AI25" i="5"/>
  <c r="AK45" i="5"/>
  <c r="AI37" i="5"/>
  <c r="AI39" i="5"/>
  <c r="AI40" i="5"/>
  <c r="AI41" i="5"/>
  <c r="AG41" i="5"/>
  <c r="AG44" i="5"/>
  <c r="AG43" i="5"/>
  <c r="AG42" i="5"/>
  <c r="AG36" i="5"/>
  <c r="AG35" i="5"/>
  <c r="AF30" i="5"/>
  <c r="AG24" i="5" s="1"/>
  <c r="AF18" i="5"/>
  <c r="AG16" i="5" s="1"/>
  <c r="AG17" i="5"/>
  <c r="AF14" i="5"/>
  <c r="AG13" i="5" s="1"/>
  <c r="AG12" i="5"/>
  <c r="AG28" i="5" l="1"/>
  <c r="AG29" i="5"/>
  <c r="AG21" i="5"/>
  <c r="AG25" i="5"/>
  <c r="AI30" i="5"/>
  <c r="AG26" i="5"/>
  <c r="AG20" i="5"/>
  <c r="AG27" i="5"/>
  <c r="AG18" i="5"/>
  <c r="AG22" i="5"/>
  <c r="AG14" i="5"/>
  <c r="AG23" i="5"/>
  <c r="AI45" i="5"/>
  <c r="AG37" i="5"/>
  <c r="AG39" i="5"/>
  <c r="AG40" i="5"/>
  <c r="AC41" i="5"/>
  <c r="AA41" i="5"/>
  <c r="Y41" i="5"/>
  <c r="W41" i="5"/>
  <c r="U41" i="5"/>
  <c r="S41" i="5"/>
  <c r="Q41" i="5"/>
  <c r="P49" i="5"/>
  <c r="AG30" i="5" l="1"/>
  <c r="AG45" i="5"/>
  <c r="AD30" i="5"/>
  <c r="AE28" i="5" s="1"/>
  <c r="AE29" i="5"/>
  <c r="AD18" i="5"/>
  <c r="AE17" i="5" s="1"/>
  <c r="AD14" i="5"/>
  <c r="AE13" i="5" s="1"/>
  <c r="AC39" i="5"/>
  <c r="AB30" i="5"/>
  <c r="AC27" i="5" s="1"/>
  <c r="AB18" i="5"/>
  <c r="AC16" i="5" s="1"/>
  <c r="AB14" i="5"/>
  <c r="AC12" i="5" s="1"/>
  <c r="AZ30" i="5"/>
  <c r="BA25" i="5" s="1"/>
  <c r="AZ18" i="5"/>
  <c r="BA17" i="5" s="1"/>
  <c r="AZ14" i="5"/>
  <c r="BA12" i="5" s="1"/>
  <c r="AA44" i="5"/>
  <c r="Z30" i="5"/>
  <c r="AA23" i="5" s="1"/>
  <c r="Z18" i="5"/>
  <c r="AA16" i="5" s="1"/>
  <c r="Z14" i="5"/>
  <c r="AA13" i="5"/>
  <c r="AA12" i="5"/>
  <c r="Y36" i="5"/>
  <c r="X30" i="5"/>
  <c r="Y25" i="5" s="1"/>
  <c r="X18" i="5"/>
  <c r="Y17" i="5" s="1"/>
  <c r="X14" i="5"/>
  <c r="Y12" i="5" s="1"/>
  <c r="V49" i="5"/>
  <c r="W44" i="5" s="1"/>
  <c r="V30" i="5"/>
  <c r="W29" i="5" s="1"/>
  <c r="V18" i="5"/>
  <c r="W16" i="5" s="1"/>
  <c r="V14" i="5"/>
  <c r="W12" i="5" s="1"/>
  <c r="T49" i="5"/>
  <c r="U37" i="5" s="1"/>
  <c r="T30" i="5"/>
  <c r="U23" i="5" s="1"/>
  <c r="T18" i="5"/>
  <c r="U16" i="5" s="1"/>
  <c r="T14" i="5"/>
  <c r="U12" i="5" s="1"/>
  <c r="R49" i="5"/>
  <c r="S37" i="5" s="1"/>
  <c r="R30" i="5"/>
  <c r="S22" i="5" s="1"/>
  <c r="R18" i="5"/>
  <c r="S16" i="5" s="1"/>
  <c r="R14" i="5"/>
  <c r="S12" i="5" s="1"/>
  <c r="Q36" i="5"/>
  <c r="N49" i="5"/>
  <c r="O44" i="5" s="1"/>
  <c r="L49" i="5"/>
  <c r="M37" i="5" s="1"/>
  <c r="J49" i="5"/>
  <c r="K36" i="5" s="1"/>
  <c r="H49" i="5"/>
  <c r="I36" i="5" s="1"/>
  <c r="F49" i="5"/>
  <c r="G38" i="5" s="1"/>
  <c r="D49" i="5"/>
  <c r="E36" i="5" s="1"/>
  <c r="P30" i="5"/>
  <c r="Q23" i="5" s="1"/>
  <c r="N30" i="5"/>
  <c r="O26" i="5" s="1"/>
  <c r="L30" i="5"/>
  <c r="M23" i="5" s="1"/>
  <c r="J30" i="5"/>
  <c r="K29" i="5" s="1"/>
  <c r="H30" i="5"/>
  <c r="I23" i="5" s="1"/>
  <c r="F30" i="5"/>
  <c r="G26" i="5" s="1"/>
  <c r="D30" i="5"/>
  <c r="E23" i="5" s="1"/>
  <c r="P18" i="5"/>
  <c r="Q16" i="5" s="1"/>
  <c r="N18" i="5"/>
  <c r="O17" i="5" s="1"/>
  <c r="L18" i="5"/>
  <c r="M16" i="5" s="1"/>
  <c r="J18" i="5"/>
  <c r="K16" i="5" s="1"/>
  <c r="H18" i="5"/>
  <c r="I16" i="5" s="1"/>
  <c r="F18" i="5"/>
  <c r="G17" i="5" s="1"/>
  <c r="D18" i="5"/>
  <c r="E16" i="5" s="1"/>
  <c r="P14" i="5"/>
  <c r="Q12" i="5" s="1"/>
  <c r="N14" i="5"/>
  <c r="O13" i="5" s="1"/>
  <c r="L14" i="5"/>
  <c r="M13" i="5" s="1"/>
  <c r="J14" i="5"/>
  <c r="K12" i="5" s="1"/>
  <c r="H14" i="5"/>
  <c r="I12" i="5" s="1"/>
  <c r="F14" i="5"/>
  <c r="G13" i="5" s="1"/>
  <c r="D14" i="5"/>
  <c r="E13" i="5" s="1"/>
  <c r="G23" i="5" l="1"/>
  <c r="AE21" i="5"/>
  <c r="O12" i="5"/>
  <c r="O23" i="5"/>
  <c r="U28" i="5"/>
  <c r="I17" i="5"/>
  <c r="I18" i="5" s="1"/>
  <c r="AE12" i="5"/>
  <c r="AE14" i="5" s="1"/>
  <c r="Y23" i="5"/>
  <c r="AA25" i="5"/>
  <c r="Y24" i="5"/>
  <c r="AA28" i="5"/>
  <c r="G36" i="5"/>
  <c r="U21" i="5"/>
  <c r="K22" i="5"/>
  <c r="BA36" i="5"/>
  <c r="BA41" i="5"/>
  <c r="BA39" i="5"/>
  <c r="AE44" i="5"/>
  <c r="AE39" i="5"/>
  <c r="AE41" i="5"/>
  <c r="M40" i="5"/>
  <c r="Q17" i="5"/>
  <c r="Q18" i="5" s="1"/>
  <c r="K44" i="5"/>
  <c r="AC37" i="5"/>
  <c r="AE43" i="5"/>
  <c r="Y35" i="5"/>
  <c r="M36" i="5"/>
  <c r="AC23" i="5"/>
  <c r="AE24" i="5"/>
  <c r="AE36" i="5"/>
  <c r="I35" i="5"/>
  <c r="AC25" i="5"/>
  <c r="AE16" i="5"/>
  <c r="AE18" i="5" s="1"/>
  <c r="AE25" i="5"/>
  <c r="AE37" i="5"/>
  <c r="AE23" i="5"/>
  <c r="K24" i="5"/>
  <c r="AC26" i="5"/>
  <c r="AE26" i="5"/>
  <c r="AE22" i="5"/>
  <c r="I37" i="5"/>
  <c r="G12" i="5"/>
  <c r="G14" i="5" s="1"/>
  <c r="I38" i="5"/>
  <c r="AE27" i="5"/>
  <c r="AE40" i="5"/>
  <c r="I44" i="5"/>
  <c r="Y22" i="5"/>
  <c r="AC36" i="5"/>
  <c r="AE20" i="5"/>
  <c r="AE42" i="5"/>
  <c r="AE35" i="5"/>
  <c r="I40" i="5"/>
  <c r="K13" i="5"/>
  <c r="K14" i="5" s="1"/>
  <c r="K23" i="5"/>
  <c r="I42" i="5"/>
  <c r="U27" i="5"/>
  <c r="AA26" i="5"/>
  <c r="AC24" i="5"/>
  <c r="K25" i="5"/>
  <c r="K26" i="5"/>
  <c r="AA14" i="5"/>
  <c r="W28" i="5"/>
  <c r="K35" i="5"/>
  <c r="O35" i="5"/>
  <c r="AA36" i="5"/>
  <c r="W24" i="5"/>
  <c r="O14" i="5"/>
  <c r="K27" i="5"/>
  <c r="K37" i="5"/>
  <c r="O38" i="5"/>
  <c r="AA37" i="5"/>
  <c r="Q37" i="5"/>
  <c r="K20" i="5"/>
  <c r="K28" i="5"/>
  <c r="K40" i="5"/>
  <c r="O40" i="5"/>
  <c r="AA21" i="5"/>
  <c r="AA38" i="5"/>
  <c r="Q35" i="5"/>
  <c r="K21" i="5"/>
  <c r="K42" i="5"/>
  <c r="O42" i="5"/>
  <c r="W22" i="5"/>
  <c r="AA24" i="5"/>
  <c r="AA42" i="5"/>
  <c r="AC22" i="5"/>
  <c r="AC17" i="5"/>
  <c r="AC18" i="5" s="1"/>
  <c r="AC35" i="5"/>
  <c r="AC44" i="5"/>
  <c r="AC43" i="5"/>
  <c r="AC13" i="5"/>
  <c r="AC14" i="5" s="1"/>
  <c r="AC21" i="5"/>
  <c r="AC29" i="5"/>
  <c r="AC42" i="5"/>
  <c r="AC20" i="5"/>
  <c r="AC28" i="5"/>
  <c r="AC40" i="5"/>
  <c r="G25" i="5"/>
  <c r="O25" i="5"/>
  <c r="BA43" i="5"/>
  <c r="G24" i="5"/>
  <c r="O24" i="5"/>
  <c r="S20" i="5"/>
  <c r="U20" i="5"/>
  <c r="U29" i="5"/>
  <c r="W26" i="5"/>
  <c r="AA27" i="5"/>
  <c r="M17" i="5"/>
  <c r="M18" i="5" s="1"/>
  <c r="G29" i="5"/>
  <c r="O21" i="5"/>
  <c r="O29" i="5"/>
  <c r="S13" i="5"/>
  <c r="S14" i="5" s="1"/>
  <c r="U13" i="5"/>
  <c r="U14" i="5" s="1"/>
  <c r="U26" i="5"/>
  <c r="Y16" i="5"/>
  <c r="Y18" i="5" s="1"/>
  <c r="G20" i="5"/>
  <c r="G28" i="5"/>
  <c r="O20" i="5"/>
  <c r="O28" i="5"/>
  <c r="K38" i="5"/>
  <c r="M44" i="5"/>
  <c r="U25" i="5"/>
  <c r="W13" i="5"/>
  <c r="W14" i="5" s="1"/>
  <c r="AA22" i="5"/>
  <c r="AA35" i="5"/>
  <c r="O22" i="5"/>
  <c r="E17" i="5"/>
  <c r="E18" i="5" s="1"/>
  <c r="M42" i="5"/>
  <c r="G22" i="5"/>
  <c r="G21" i="5"/>
  <c r="W21" i="5"/>
  <c r="G27" i="5"/>
  <c r="O27" i="5"/>
  <c r="U24" i="5"/>
  <c r="W27" i="5"/>
  <c r="G37" i="5"/>
  <c r="M38" i="5"/>
  <c r="U22" i="5"/>
  <c r="W37" i="5"/>
  <c r="AA20" i="5"/>
  <c r="AA29" i="5"/>
  <c r="BA23" i="5"/>
  <c r="BA44" i="5"/>
  <c r="BA13" i="5"/>
  <c r="BA14" i="5" s="1"/>
  <c r="BA42" i="5"/>
  <c r="BA20" i="5"/>
  <c r="BA28" i="5"/>
  <c r="BA40" i="5"/>
  <c r="BA27" i="5"/>
  <c r="BA16" i="5"/>
  <c r="BA18" i="5" s="1"/>
  <c r="BA24" i="5"/>
  <c r="BA35" i="5"/>
  <c r="BA29" i="5"/>
  <c r="BA26" i="5"/>
  <c r="BA37" i="5"/>
  <c r="BA22" i="5"/>
  <c r="BA21" i="5"/>
  <c r="W42" i="5"/>
  <c r="W38" i="5"/>
  <c r="S36" i="5"/>
  <c r="M22" i="5"/>
  <c r="U35" i="5"/>
  <c r="I13" i="5"/>
  <c r="I14" i="5" s="1"/>
  <c r="Q13" i="5"/>
  <c r="Q14" i="5" s="1"/>
  <c r="K17" i="5"/>
  <c r="K18" i="5" s="1"/>
  <c r="E21" i="5"/>
  <c r="E29" i="5"/>
  <c r="I21" i="5"/>
  <c r="I29" i="5"/>
  <c r="M21" i="5"/>
  <c r="Q29" i="5"/>
  <c r="G16" i="5"/>
  <c r="G18" i="5" s="1"/>
  <c r="O16" i="5"/>
  <c r="O18" i="5" s="1"/>
  <c r="E20" i="5"/>
  <c r="I20" i="5"/>
  <c r="I28" i="5"/>
  <c r="M20" i="5"/>
  <c r="M28" i="5"/>
  <c r="Q20" i="5"/>
  <c r="Q28" i="5"/>
  <c r="G35" i="5"/>
  <c r="Q44" i="5"/>
  <c r="S17" i="5"/>
  <c r="S18" i="5" s="1"/>
  <c r="S44" i="5"/>
  <c r="U17" i="5"/>
  <c r="U18" i="5" s="1"/>
  <c r="U42" i="5"/>
  <c r="Y44" i="5"/>
  <c r="AA17" i="5"/>
  <c r="AA18" i="5" s="1"/>
  <c r="E12" i="5"/>
  <c r="E14" i="5" s="1"/>
  <c r="M12" i="5"/>
  <c r="M14" i="5" s="1"/>
  <c r="E27" i="5"/>
  <c r="M27" i="5"/>
  <c r="Q27" i="5"/>
  <c r="G44" i="5"/>
  <c r="Q42" i="5"/>
  <c r="S29" i="5"/>
  <c r="U38" i="5"/>
  <c r="W17" i="5"/>
  <c r="W18" i="5" s="1"/>
  <c r="Y13" i="5"/>
  <c r="Y14" i="5" s="1"/>
  <c r="Y21" i="5"/>
  <c r="Y29" i="5"/>
  <c r="Y42" i="5"/>
  <c r="W23" i="5"/>
  <c r="S21" i="5"/>
  <c r="M35" i="5"/>
  <c r="E35" i="5"/>
  <c r="E26" i="5"/>
  <c r="I26" i="5"/>
  <c r="M26" i="5"/>
  <c r="Q26" i="5"/>
  <c r="E44" i="5"/>
  <c r="O37" i="5"/>
  <c r="Q38" i="5"/>
  <c r="S28" i="5"/>
  <c r="S42" i="5"/>
  <c r="U36" i="5"/>
  <c r="W36" i="5"/>
  <c r="Y20" i="5"/>
  <c r="Y28" i="5"/>
  <c r="W25" i="5"/>
  <c r="W20" i="5"/>
  <c r="S23" i="5"/>
  <c r="E37" i="5"/>
  <c r="E25" i="5"/>
  <c r="I25" i="5"/>
  <c r="M25" i="5"/>
  <c r="Q25" i="5"/>
  <c r="E42" i="5"/>
  <c r="G42" i="5"/>
  <c r="O36" i="5"/>
  <c r="S26" i="5"/>
  <c r="W35" i="5"/>
  <c r="Y27" i="5"/>
  <c r="Y38" i="5"/>
  <c r="S25" i="5"/>
  <c r="E40" i="5"/>
  <c r="E24" i="5"/>
  <c r="I24" i="5"/>
  <c r="M24" i="5"/>
  <c r="Q24" i="5"/>
  <c r="E38" i="5"/>
  <c r="G40" i="5"/>
  <c r="S24" i="5"/>
  <c r="S38" i="5"/>
  <c r="Y26" i="5"/>
  <c r="Y37" i="5"/>
  <c r="E22" i="5"/>
  <c r="I22" i="5"/>
  <c r="Q22" i="5"/>
  <c r="M29" i="5"/>
  <c r="Q21" i="5"/>
  <c r="S35" i="5"/>
  <c r="U44" i="5"/>
  <c r="E28" i="5"/>
  <c r="I27" i="5"/>
  <c r="S27" i="5"/>
  <c r="I45" i="5" l="1"/>
  <c r="S45" i="5"/>
  <c r="W45" i="5"/>
  <c r="E45" i="5"/>
  <c r="O45" i="5"/>
  <c r="M45" i="5"/>
  <c r="G45" i="5"/>
  <c r="Q45" i="5"/>
  <c r="K45" i="5"/>
  <c r="U45" i="5"/>
  <c r="BA45" i="5"/>
  <c r="AE45" i="5"/>
  <c r="AA45" i="5"/>
  <c r="AC45" i="5"/>
  <c r="Y45" i="5"/>
  <c r="W49" i="5"/>
  <c r="U49" i="5"/>
  <c r="S49" i="5"/>
  <c r="Q49" i="5"/>
  <c r="AE30" i="5"/>
  <c r="K30" i="5"/>
  <c r="K49" i="5"/>
  <c r="I49" i="5"/>
  <c r="O30" i="5"/>
  <c r="AA30" i="5"/>
  <c r="U30" i="5"/>
  <c r="M49" i="5"/>
  <c r="W30" i="5"/>
  <c r="AC30" i="5"/>
  <c r="G49" i="5"/>
  <c r="G30" i="5"/>
  <c r="O49" i="5"/>
  <c r="BA30" i="5"/>
  <c r="Y30" i="5"/>
  <c r="Q30" i="5"/>
  <c r="E49" i="5"/>
  <c r="I30" i="5"/>
  <c r="M30" i="5"/>
  <c r="S30" i="5"/>
  <c r="E30" i="5"/>
</calcChain>
</file>

<file path=xl/sharedStrings.xml><?xml version="1.0" encoding="utf-8"?>
<sst xmlns="http://schemas.openxmlformats.org/spreadsheetml/2006/main" count="301" uniqueCount="71">
  <si>
    <t>N</t>
  </si>
  <si>
    <t>Male</t>
  </si>
  <si>
    <t>Female</t>
  </si>
  <si>
    <t>Total</t>
  </si>
  <si>
    <t>Fall 1997</t>
  </si>
  <si>
    <t>Number</t>
  </si>
  <si>
    <t>FTE</t>
  </si>
  <si>
    <t>Status</t>
  </si>
  <si>
    <t>Full-Time</t>
  </si>
  <si>
    <t>Part-Time</t>
  </si>
  <si>
    <t>Age</t>
  </si>
  <si>
    <t>Less than 20</t>
  </si>
  <si>
    <t>20-21</t>
  </si>
  <si>
    <t>22-24</t>
  </si>
  <si>
    <t>25-29</t>
  </si>
  <si>
    <t>30-34</t>
  </si>
  <si>
    <t>35-39</t>
  </si>
  <si>
    <t>40-49</t>
  </si>
  <si>
    <t>50-64</t>
  </si>
  <si>
    <t>65 and over</t>
  </si>
  <si>
    <t>Age Unknown</t>
  </si>
  <si>
    <t>Average Age</t>
  </si>
  <si>
    <t>Hispanic</t>
  </si>
  <si>
    <t>PROFILE OF UIS STUDENTS</t>
  </si>
  <si>
    <t>Fall 1999</t>
  </si>
  <si>
    <t>Fall 2000</t>
  </si>
  <si>
    <t>Fall 2001</t>
  </si>
  <si>
    <t>Fall 2002</t>
  </si>
  <si>
    <t>Gender</t>
  </si>
  <si>
    <t xml:space="preserve">% </t>
  </si>
  <si>
    <t>Fall 1998</t>
  </si>
  <si>
    <t>Fall 2003</t>
  </si>
  <si>
    <t>Fall 2004</t>
  </si>
  <si>
    <t>Unknown</t>
  </si>
  <si>
    <t>DOCTORAL ENROLLMENT</t>
  </si>
  <si>
    <t>--</t>
  </si>
  <si>
    <t>All Students</t>
  </si>
  <si>
    <t xml:space="preserve">All Students </t>
  </si>
  <si>
    <t>mean</t>
  </si>
  <si>
    <t>std. dev.</t>
  </si>
  <si>
    <t>Fall 2005</t>
  </si>
  <si>
    <t>Fall 2006</t>
  </si>
  <si>
    <t>Fall 2007</t>
  </si>
  <si>
    <t>SOURCE: Census Day EDW File</t>
  </si>
  <si>
    <t>Fall 2008</t>
  </si>
  <si>
    <t>Fall 2009</t>
  </si>
  <si>
    <r>
      <t>Race/Ethinicity</t>
    </r>
    <r>
      <rPr>
        <b/>
        <vertAlign val="superscript"/>
        <sz val="10"/>
        <rFont val="Arial"/>
        <family val="2"/>
      </rPr>
      <t>1</t>
    </r>
  </si>
  <si>
    <t>Asian</t>
  </si>
  <si>
    <t>Two or More Races</t>
  </si>
  <si>
    <t>Fall 2010</t>
  </si>
  <si>
    <t xml:space="preserve">Am. Indian/Alaskan Native </t>
  </si>
  <si>
    <t>Fall 2011</t>
  </si>
  <si>
    <t>Fall 2012</t>
  </si>
  <si>
    <t>Asian/Pacific Islander</t>
  </si>
  <si>
    <t>Pacific Islander/Native Hawaiian</t>
  </si>
  <si>
    <t>White, Non-Hispanic</t>
  </si>
  <si>
    <t>Black, Non-Hispanic</t>
  </si>
  <si>
    <t>Fall 2013</t>
  </si>
  <si>
    <t>Fall 2014</t>
  </si>
  <si>
    <t>Fall 2015</t>
  </si>
  <si>
    <t>Online</t>
  </si>
  <si>
    <t>Onground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</si>
  <si>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</si>
  <si>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</si>
  <si>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</si>
  <si>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</si>
  <si>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</si>
  <si>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</si>
  <si>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</si>
  <si>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2015 - 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</si>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</sst>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1" applyFont="1"/>
    <xf numFmtId="0" fontId="0" fillId="0" borderId="0" xfId="0" applyAlignment="1">
      <alignment horizontal="right"/>
    </xf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right" indent="1"/>
    </xf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left" indent="2"/>
    </xf>
    <xf numFmtId="0" fontId="3" fillId="0" borderId="5" xfId="0" applyFont="1" applyBorder="1" applyAlignment="1">
      <alignment horizontal="right" indent="2"/>
    </xf>
    <xf numFmtId="0" fontId="0" fillId="0" borderId="6" xfId="0" applyBorder="1" applyAlignment="1">
      <alignment horizontal="right" indent="1"/>
    </xf>
    <xf numFmtId="0" fontId="5" fillId="0" borderId="7" xfId="0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3" fillId="0" borderId="9" xfId="0" applyFont="1" applyBorder="1" applyAlignment="1">
      <alignment horizontal="right" indent="1"/>
    </xf>
    <xf numFmtId="0" fontId="0" fillId="0" borderId="10" xfId="0" applyBorder="1" applyAlignment="1">
      <alignment horizontal="right" indent="1"/>
    </xf>
    <xf numFmtId="0" fontId="3" fillId="0" borderId="9" xfId="0" applyFont="1" applyBorder="1" applyAlignment="1">
      <alignment horizontal="right" indent="2"/>
    </xf>
    <xf numFmtId="164" fontId="0" fillId="0" borderId="13" xfId="1" applyNumberFormat="1" applyFont="1" applyBorder="1" applyAlignment="1">
      <alignment horizontal="right" indent="1"/>
    </xf>
    <xf numFmtId="164" fontId="0" fillId="0" borderId="14" xfId="1" applyNumberFormat="1" applyFont="1" applyBorder="1" applyAlignment="1">
      <alignment horizontal="right" indent="1"/>
    </xf>
    <xf numFmtId="164" fontId="0" fillId="0" borderId="15" xfId="1" applyNumberFormat="1" applyFont="1" applyBorder="1" applyAlignment="1">
      <alignment horizontal="right" indent="1"/>
    </xf>
    <xf numFmtId="164" fontId="0" fillId="0" borderId="16" xfId="1" applyNumberFormat="1" applyFont="1" applyBorder="1" applyAlignment="1">
      <alignment horizontal="right" indent="1"/>
    </xf>
    <xf numFmtId="164" fontId="0" fillId="0" borderId="17" xfId="1" applyNumberFormat="1" applyFont="1" applyBorder="1" applyAlignment="1">
      <alignment horizontal="right" indent="1"/>
    </xf>
    <xf numFmtId="164" fontId="0" fillId="0" borderId="0" xfId="1" applyNumberFormat="1" applyFont="1" applyAlignment="1">
      <alignment horizontal="right" indent="1"/>
    </xf>
    <xf numFmtId="0" fontId="5" fillId="0" borderId="18" xfId="0" applyFont="1" applyBorder="1" applyAlignment="1">
      <alignment horizontal="left" indent="1"/>
    </xf>
    <xf numFmtId="164" fontId="0" fillId="0" borderId="20" xfId="1" applyNumberFormat="1" applyFont="1" applyBorder="1" applyAlignment="1">
      <alignment horizontal="right" indent="1"/>
    </xf>
    <xf numFmtId="164" fontId="0" fillId="0" borderId="13" xfId="1" applyNumberFormat="1" applyFont="1" applyBorder="1" applyAlignment="1">
      <alignment horizontal="center"/>
    </xf>
    <xf numFmtId="0" fontId="0" fillId="0" borderId="6" xfId="0" quotePrefix="1" applyBorder="1" applyAlignment="1">
      <alignment horizontal="right" indent="1"/>
    </xf>
    <xf numFmtId="0" fontId="0" fillId="0" borderId="2" xfId="0" quotePrefix="1" applyBorder="1" applyAlignment="1">
      <alignment horizontal="right" indent="1"/>
    </xf>
    <xf numFmtId="0" fontId="0" fillId="0" borderId="10" xfId="0" quotePrefix="1" applyBorder="1" applyAlignment="1">
      <alignment horizontal="right" indent="1"/>
    </xf>
    <xf numFmtId="164" fontId="0" fillId="0" borderId="1" xfId="0" quotePrefix="1" applyNumberFormat="1" applyBorder="1" applyAlignment="1">
      <alignment horizontal="center"/>
    </xf>
    <xf numFmtId="164" fontId="0" fillId="0" borderId="13" xfId="1" quotePrefix="1" applyNumberFormat="1" applyFont="1" applyBorder="1" applyAlignment="1">
      <alignment horizontal="center"/>
    </xf>
    <xf numFmtId="0" fontId="0" fillId="0" borderId="6" xfId="0" quotePrefix="1" applyBorder="1" applyAlignment="1">
      <alignment horizontal="center"/>
    </xf>
    <xf numFmtId="164" fontId="0" fillId="0" borderId="14" xfId="1" quotePrefix="1" applyNumberFormat="1" applyFont="1" applyBorder="1" applyAlignment="1">
      <alignment horizontal="center"/>
    </xf>
    <xf numFmtId="0" fontId="0" fillId="0" borderId="2" xfId="0" quotePrefix="1" applyBorder="1" applyAlignment="1">
      <alignment horizontal="center"/>
    </xf>
    <xf numFmtId="164" fontId="0" fillId="0" borderId="15" xfId="1" quotePrefix="1" applyNumberFormat="1" applyFont="1" applyBorder="1" applyAlignment="1">
      <alignment horizontal="center"/>
    </xf>
    <xf numFmtId="0" fontId="0" fillId="0" borderId="10" xfId="0" quotePrefix="1" applyBorder="1" applyAlignment="1">
      <alignment horizontal="center"/>
    </xf>
    <xf numFmtId="164" fontId="0" fillId="0" borderId="16" xfId="1" quotePrefix="1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164" fontId="0" fillId="0" borderId="17" xfId="1" quotePrefix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3" xfId="1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 indent="1"/>
    </xf>
    <xf numFmtId="164" fontId="0" fillId="0" borderId="19" xfId="1" applyNumberFormat="1" applyFont="1" applyBorder="1" applyAlignment="1">
      <alignment horizontal="right" indent="1"/>
    </xf>
    <xf numFmtId="0" fontId="0" fillId="0" borderId="24" xfId="0" applyBorder="1" applyAlignment="1">
      <alignment horizontal="right" indent="1"/>
    </xf>
    <xf numFmtId="164" fontId="0" fillId="0" borderId="25" xfId="1" applyNumberFormat="1" applyFont="1" applyBorder="1" applyAlignment="1">
      <alignment horizontal="right" indent="1"/>
    </xf>
    <xf numFmtId="3" fontId="0" fillId="0" borderId="26" xfId="0" applyNumberFormat="1" applyBorder="1" applyAlignment="1">
      <alignment horizontal="right" indent="1"/>
    </xf>
    <xf numFmtId="3" fontId="0" fillId="0" borderId="27" xfId="0" applyNumberFormat="1" applyBorder="1" applyAlignment="1">
      <alignment horizontal="right" indent="1"/>
    </xf>
    <xf numFmtId="164" fontId="0" fillId="0" borderId="28" xfId="1" applyNumberFormat="1" applyFont="1" applyBorder="1" applyAlignment="1">
      <alignment horizontal="right" indent="1"/>
    </xf>
    <xf numFmtId="3" fontId="0" fillId="0" borderId="24" xfId="0" applyNumberFormat="1" applyBorder="1" applyAlignment="1">
      <alignment horizontal="right" indent="1"/>
    </xf>
    <xf numFmtId="0" fontId="0" fillId="0" borderId="26" xfId="0" applyBorder="1" applyAlignment="1">
      <alignment horizontal="right" indent="1"/>
    </xf>
    <xf numFmtId="0" fontId="0" fillId="0" borderId="24" xfId="0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165" fontId="0" fillId="0" borderId="28" xfId="1" applyNumberFormat="1" applyFont="1" applyBorder="1" applyAlignment="1">
      <alignment horizontal="center"/>
    </xf>
    <xf numFmtId="164" fontId="0" fillId="0" borderId="31" xfId="1" applyNumberFormat="1" applyFont="1" applyBorder="1" applyAlignment="1">
      <alignment horizontal="right" indent="1"/>
    </xf>
    <xf numFmtId="164" fontId="0" fillId="0" borderId="32" xfId="1" applyNumberFormat="1" applyFont="1" applyBorder="1" applyAlignment="1">
      <alignment horizontal="right" indent="1"/>
    </xf>
    <xf numFmtId="164" fontId="0" fillId="0" borderId="33" xfId="1" applyNumberFormat="1" applyFont="1" applyBorder="1" applyAlignment="1">
      <alignment horizontal="right" indent="1"/>
    </xf>
    <xf numFmtId="164" fontId="0" fillId="0" borderId="34" xfId="1" applyNumberFormat="1" applyFont="1" applyBorder="1" applyAlignment="1">
      <alignment horizontal="right" indent="1"/>
    </xf>
    <xf numFmtId="164" fontId="0" fillId="0" borderId="31" xfId="1" applyNumberFormat="1" applyFont="1" applyBorder="1" applyAlignment="1">
      <alignment horizontal="center"/>
    </xf>
    <xf numFmtId="0" fontId="0" fillId="0" borderId="35" xfId="1" applyNumberFormat="1" applyFon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3" fontId="0" fillId="0" borderId="22" xfId="0" applyNumberFormat="1" applyBorder="1" applyAlignment="1">
      <alignment horizontal="right" indent="1"/>
    </xf>
    <xf numFmtId="0" fontId="0" fillId="0" borderId="36" xfId="0" applyBorder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3" fontId="0" fillId="0" borderId="21" xfId="0" applyNumberFormat="1" applyBorder="1" applyAlignment="1">
      <alignment horizontal="right" indent="1"/>
    </xf>
    <xf numFmtId="3" fontId="0" fillId="0" borderId="36" xfId="0" applyNumberFormat="1" applyBorder="1" applyAlignment="1">
      <alignment horizontal="right" indent="1"/>
    </xf>
    <xf numFmtId="0" fontId="0" fillId="0" borderId="36" xfId="0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4" fontId="0" fillId="0" borderId="12" xfId="1" applyNumberFormat="1" applyFont="1" applyBorder="1" applyAlignment="1">
      <alignment horizontal="right" indent="1"/>
    </xf>
    <xf numFmtId="164" fontId="0" fillId="0" borderId="37" xfId="1" applyNumberFormat="1" applyFont="1" applyBorder="1" applyAlignment="1">
      <alignment horizontal="right" indent="1"/>
    </xf>
    <xf numFmtId="164" fontId="0" fillId="0" borderId="23" xfId="1" applyNumberFormat="1" applyFont="1" applyBorder="1" applyAlignment="1">
      <alignment horizontal="right" indent="1"/>
    </xf>
    <xf numFmtId="164" fontId="0" fillId="0" borderId="38" xfId="1" applyNumberFormat="1" applyFont="1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1"/>
    </xf>
    <xf numFmtId="164" fontId="5" fillId="0" borderId="15" xfId="1" quotePrefix="1" applyNumberFormat="1" applyFont="1" applyBorder="1" applyAlignment="1">
      <alignment horizontal="right" indent="1"/>
    </xf>
    <xf numFmtId="164" fontId="5" fillId="0" borderId="2" xfId="1" quotePrefix="1" applyNumberFormat="1" applyFont="1" applyBorder="1" applyAlignment="1">
      <alignment horizontal="right" indent="1"/>
    </xf>
    <xf numFmtId="0" fontId="3" fillId="2" borderId="11" xfId="0" applyFont="1" applyFill="1" applyBorder="1" applyAlignment="1">
      <alignment horizontal="center"/>
    </xf>
    <xf numFmtId="164" fontId="5" fillId="2" borderId="12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right" indent="1"/>
    </xf>
    <xf numFmtId="164" fontId="5" fillId="2" borderId="12" xfId="1" applyNumberFormat="1" applyFont="1" applyFill="1" applyBorder="1" applyAlignment="1">
      <alignment horizontal="right" indent="1"/>
    </xf>
    <xf numFmtId="164" fontId="5" fillId="2" borderId="30" xfId="1" applyNumberFormat="1" applyFont="1" applyFill="1" applyBorder="1" applyAlignment="1">
      <alignment horizontal="right" indent="1"/>
    </xf>
    <xf numFmtId="0" fontId="3" fillId="2" borderId="22" xfId="0" applyFont="1" applyFill="1" applyBorder="1" applyAlignment="1">
      <alignment horizontal="center"/>
    </xf>
    <xf numFmtId="164" fontId="5" fillId="2" borderId="19" xfId="1" applyNumberFormat="1" applyFont="1" applyFill="1" applyBorder="1" applyAlignment="1">
      <alignment horizontal="right" indent="1"/>
    </xf>
    <xf numFmtId="165" fontId="0" fillId="0" borderId="50" xfId="1" applyNumberFormat="1" applyFont="1" applyBorder="1" applyAlignment="1">
      <alignment horizontal="center"/>
    </xf>
    <xf numFmtId="3" fontId="0" fillId="0" borderId="40" xfId="1" applyNumberFormat="1" applyFont="1" applyBorder="1" applyAlignment="1">
      <alignment horizontal="right" indent="1"/>
    </xf>
    <xf numFmtId="0" fontId="0" fillId="0" borderId="48" xfId="1" applyNumberFormat="1" applyFont="1" applyBorder="1" applyAlignment="1">
      <alignment horizontal="right" indent="1"/>
    </xf>
    <xf numFmtId="3" fontId="0" fillId="0" borderId="49" xfId="1" applyNumberFormat="1" applyFont="1" applyBorder="1" applyAlignment="1">
      <alignment horizontal="right" indent="1"/>
    </xf>
    <xf numFmtId="3" fontId="0" fillId="0" borderId="50" xfId="1" applyNumberFormat="1" applyFont="1" applyBorder="1" applyAlignment="1">
      <alignment horizontal="right" indent="1"/>
    </xf>
    <xf numFmtId="3" fontId="0" fillId="0" borderId="48" xfId="1" applyNumberFormat="1" applyFont="1" applyBorder="1" applyAlignment="1">
      <alignment horizontal="right" indent="1"/>
    </xf>
    <xf numFmtId="0" fontId="0" fillId="0" borderId="49" xfId="1" applyNumberFormat="1" applyFont="1" applyBorder="1" applyAlignment="1">
      <alignment horizontal="right" indent="1"/>
    </xf>
    <xf numFmtId="0" fontId="0" fillId="0" borderId="51" xfId="1" applyNumberFormat="1" applyFont="1" applyBorder="1" applyAlignment="1">
      <alignment horizontal="center"/>
    </xf>
    <xf numFmtId="0" fontId="1" fillId="0" borderId="4" xfId="0" applyFont="1" applyBorder="1" applyAlignment="1">
      <alignment horizontal="left" indent="1"/>
    </xf>
    <xf numFmtId="164" fontId="0" fillId="0" borderId="54" xfId="0" applyNumberFormat="1" applyBorder="1" applyAlignment="1">
      <alignment horizontal="right" indent="1"/>
    </xf>
    <xf numFmtId="164" fontId="0" fillId="0" borderId="17" xfId="0" applyNumberFormat="1" applyBorder="1" applyAlignment="1">
      <alignment horizontal="right" indent="1"/>
    </xf>
    <xf numFmtId="3" fontId="1" fillId="0" borderId="15" xfId="0" quotePrefix="1" applyNumberFormat="1" applyFont="1" applyBorder="1" applyAlignment="1">
      <alignment horizontal="right" indent="2"/>
    </xf>
    <xf numFmtId="3" fontId="1" fillId="0" borderId="20" xfId="0" quotePrefix="1" applyNumberFormat="1" applyFont="1" applyBorder="1" applyAlignment="1">
      <alignment horizontal="right" indent="2"/>
    </xf>
    <xf numFmtId="3" fontId="1" fillId="0" borderId="2" xfId="0" quotePrefix="1" applyNumberFormat="1" applyFont="1" applyBorder="1" applyAlignment="1">
      <alignment horizontal="right" indent="1"/>
    </xf>
    <xf numFmtId="3" fontId="0" fillId="0" borderId="53" xfId="0" applyNumberFormat="1" applyBorder="1" applyAlignment="1">
      <alignment horizontal="right" indent="1"/>
    </xf>
    <xf numFmtId="3" fontId="0" fillId="0" borderId="52" xfId="0" applyNumberFormat="1" applyBorder="1" applyAlignment="1">
      <alignment horizontal="right" indent="1"/>
    </xf>
    <xf numFmtId="164" fontId="0" fillId="0" borderId="30" xfId="1" applyNumberFormat="1" applyFont="1" applyBorder="1" applyAlignment="1">
      <alignment horizontal="right" indent="1"/>
    </xf>
    <xf numFmtId="164" fontId="0" fillId="0" borderId="55" xfId="1" applyNumberFormat="1" applyFont="1" applyBorder="1" applyAlignment="1">
      <alignment horizontal="right" indent="1"/>
    </xf>
    <xf numFmtId="164" fontId="0" fillId="0" borderId="35" xfId="1" applyNumberFormat="1" applyFont="1" applyBorder="1" applyAlignment="1">
      <alignment horizontal="right" indent="1"/>
    </xf>
    <xf numFmtId="164" fontId="0" fillId="0" borderId="56" xfId="1" applyNumberFormat="1" applyFont="1" applyBorder="1" applyAlignment="1">
      <alignment horizontal="center"/>
    </xf>
    <xf numFmtId="165" fontId="0" fillId="0" borderId="35" xfId="1" applyNumberFormat="1" applyFont="1" applyBorder="1" applyAlignment="1">
      <alignment horizontal="center"/>
    </xf>
    <xf numFmtId="3" fontId="1" fillId="0" borderId="33" xfId="0" quotePrefix="1" applyNumberFormat="1" applyFont="1" applyBorder="1" applyAlignment="1">
      <alignment horizontal="right" indent="2"/>
    </xf>
    <xf numFmtId="3" fontId="1" fillId="0" borderId="26" xfId="0" quotePrefix="1" applyNumberFormat="1" applyFont="1" applyBorder="1" applyAlignment="1">
      <alignment horizontal="right" indent="1"/>
    </xf>
    <xf numFmtId="3" fontId="0" fillId="0" borderId="57" xfId="0" applyNumberFormat="1" applyBorder="1" applyAlignment="1">
      <alignment horizontal="right" indent="1"/>
    </xf>
    <xf numFmtId="0" fontId="5" fillId="0" borderId="7" xfId="0" applyFont="1" applyFill="1" applyBorder="1" applyAlignment="1">
      <alignment horizontal="left" indent="1"/>
    </xf>
    <xf numFmtId="0" fontId="0" fillId="0" borderId="1" xfId="0" quotePrefix="1" applyFill="1" applyBorder="1" applyAlignment="1">
      <alignment horizontal="center"/>
    </xf>
    <xf numFmtId="164" fontId="0" fillId="0" borderId="13" xfId="1" quotePrefix="1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right" indent="1"/>
    </xf>
    <xf numFmtId="164" fontId="0" fillId="0" borderId="13" xfId="1" applyNumberFormat="1" applyFont="1" applyFill="1" applyBorder="1" applyAlignment="1">
      <alignment horizontal="right" indent="1"/>
    </xf>
    <xf numFmtId="164" fontId="0" fillId="0" borderId="31" xfId="1" applyNumberFormat="1" applyFont="1" applyFill="1" applyBorder="1" applyAlignment="1">
      <alignment horizontal="right" indent="1"/>
    </xf>
    <xf numFmtId="0" fontId="0" fillId="0" borderId="11" xfId="0" applyFill="1" applyBorder="1" applyAlignment="1">
      <alignment horizontal="right"/>
    </xf>
    <xf numFmtId="164" fontId="0" fillId="0" borderId="12" xfId="1" applyNumberFormat="1" applyFont="1" applyFill="1" applyBorder="1" applyAlignment="1">
      <alignment horizontal="right" indent="1"/>
    </xf>
    <xf numFmtId="165" fontId="0" fillId="0" borderId="11" xfId="0" applyNumberFormat="1" applyFill="1" applyBorder="1" applyAlignment="1">
      <alignment horizontal="right" indent="1"/>
    </xf>
    <xf numFmtId="165" fontId="0" fillId="0" borderId="22" xfId="0" applyNumberFormat="1" applyFill="1" applyBorder="1" applyAlignment="1">
      <alignment horizontal="right" indent="1"/>
    </xf>
    <xf numFmtId="165" fontId="0" fillId="0" borderId="40" xfId="1" applyNumberFormat="1" applyFont="1" applyFill="1" applyBorder="1" applyAlignment="1">
      <alignment horizontal="right" indent="1"/>
    </xf>
    <xf numFmtId="164" fontId="0" fillId="0" borderId="30" xfId="1" applyNumberFormat="1" applyFont="1" applyFill="1" applyBorder="1" applyAlignment="1">
      <alignment horizontal="right" indent="1"/>
    </xf>
    <xf numFmtId="164" fontId="0" fillId="0" borderId="19" xfId="1" applyNumberFormat="1" applyFont="1" applyFill="1" applyBorder="1" applyAlignment="1">
      <alignment horizontal="right" indent="1"/>
    </xf>
    <xf numFmtId="0" fontId="0" fillId="0" borderId="58" xfId="0" applyBorder="1" applyAlignment="1">
      <alignment horizontal="right" indent="1"/>
    </xf>
    <xf numFmtId="0" fontId="0" fillId="0" borderId="59" xfId="0" applyBorder="1" applyAlignment="1">
      <alignment horizontal="right" indent="1"/>
    </xf>
    <xf numFmtId="164" fontId="0" fillId="0" borderId="60" xfId="1" applyNumberFormat="1" applyFont="1" applyBorder="1" applyAlignment="1">
      <alignment horizontal="right" indent="1"/>
    </xf>
    <xf numFmtId="0" fontId="1" fillId="0" borderId="9" xfId="0" applyFont="1" applyBorder="1" applyAlignment="1">
      <alignment horizontal="left" indent="1"/>
    </xf>
    <xf numFmtId="0" fontId="3" fillId="2" borderId="39" xfId="0" applyFont="1" applyFill="1" applyBorder="1" applyAlignment="1"/>
    <xf numFmtId="164" fontId="0" fillId="0" borderId="48" xfId="1" applyNumberFormat="1" applyFont="1" applyBorder="1" applyAlignment="1">
      <alignment horizontal="right" indent="1"/>
    </xf>
    <xf numFmtId="164" fontId="0" fillId="0" borderId="49" xfId="1" applyNumberFormat="1" applyFont="1" applyBorder="1" applyAlignment="1">
      <alignment horizontal="right" indent="1"/>
    </xf>
    <xf numFmtId="3" fontId="1" fillId="0" borderId="49" xfId="0" quotePrefix="1" applyNumberFormat="1" applyFont="1" applyBorder="1" applyAlignment="1">
      <alignment horizontal="right" indent="2"/>
    </xf>
    <xf numFmtId="164" fontId="0" fillId="0" borderId="52" xfId="1" applyNumberFormat="1" applyFont="1" applyBorder="1" applyAlignment="1">
      <alignment horizontal="right" indent="1"/>
    </xf>
    <xf numFmtId="3" fontId="0" fillId="0" borderId="52" xfId="1" applyNumberFormat="1" applyFont="1" applyBorder="1" applyAlignment="1">
      <alignment horizontal="right" indent="1"/>
    </xf>
    <xf numFmtId="0" fontId="5" fillId="2" borderId="63" xfId="1" applyNumberFormat="1" applyFont="1" applyFill="1" applyBorder="1" applyAlignment="1">
      <alignment horizontal="right" indent="1"/>
    </xf>
    <xf numFmtId="164" fontId="5" fillId="2" borderId="64" xfId="1" applyNumberFormat="1" applyFont="1" applyFill="1" applyBorder="1" applyAlignment="1">
      <alignment horizontal="right" indent="1"/>
    </xf>
    <xf numFmtId="164" fontId="0" fillId="0" borderId="64" xfId="1" applyNumberFormat="1" applyFont="1" applyBorder="1" applyAlignment="1">
      <alignment horizontal="right" indent="1"/>
    </xf>
    <xf numFmtId="164" fontId="0" fillId="0" borderId="64" xfId="1" applyNumberFormat="1" applyFont="1" applyFill="1" applyBorder="1" applyAlignment="1">
      <alignment horizontal="right" indent="1"/>
    </xf>
    <xf numFmtId="164" fontId="0" fillId="0" borderId="65" xfId="1" applyNumberFormat="1" applyFont="1" applyBorder="1" applyAlignment="1">
      <alignment horizontal="right" indent="1"/>
    </xf>
    <xf numFmtId="164" fontId="0" fillId="0" borderId="66" xfId="1" applyNumberFormat="1" applyFont="1" applyBorder="1" applyAlignment="1">
      <alignment horizontal="right" indent="1"/>
    </xf>
    <xf numFmtId="164" fontId="0" fillId="0" borderId="67" xfId="1" applyNumberFormat="1" applyFont="1" applyBorder="1" applyAlignment="1">
      <alignment horizontal="right" indent="1"/>
    </xf>
    <xf numFmtId="164" fontId="0" fillId="0" borderId="68" xfId="1" applyNumberFormat="1" applyFont="1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3" fontId="1" fillId="0" borderId="66" xfId="0" quotePrefix="1" applyNumberFormat="1" applyFont="1" applyBorder="1" applyAlignment="1">
      <alignment horizontal="right" indent="2"/>
    </xf>
    <xf numFmtId="3" fontId="0" fillId="0" borderId="3" xfId="0" applyNumberFormat="1" applyBorder="1" applyAlignment="1">
      <alignment horizontal="right" indent="1"/>
    </xf>
    <xf numFmtId="0" fontId="3" fillId="2" borderId="40" xfId="0" applyFont="1" applyFill="1" applyBorder="1" applyAlignment="1"/>
    <xf numFmtId="0" fontId="3" fillId="2" borderId="41" xfId="0" applyFont="1" applyFill="1" applyBorder="1" applyAlignment="1"/>
    <xf numFmtId="0" fontId="3" fillId="2" borderId="64" xfId="0" applyFont="1" applyFill="1" applyBorder="1" applyAlignment="1"/>
    <xf numFmtId="0" fontId="5" fillId="2" borderId="40" xfId="1" applyNumberFormat="1" applyFont="1" applyFill="1" applyBorder="1" applyAlignment="1">
      <alignment horizontal="right" indent="1"/>
    </xf>
    <xf numFmtId="164" fontId="0" fillId="0" borderId="69" xfId="1" applyNumberFormat="1" applyFont="1" applyBorder="1" applyAlignment="1">
      <alignment horizontal="right" indent="1"/>
    </xf>
    <xf numFmtId="0" fontId="0" fillId="0" borderId="0" xfId="0" applyFont="1" applyFill="1" applyBorder="1" applyAlignment="1">
      <alignment horizontal="left"/>
    </xf>
    <xf numFmtId="0" fontId="3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2" borderId="46" xfId="0" applyFont="1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61" xfId="0" applyFont="1" applyFill="1" applyBorder="1" applyAlignment="1">
      <alignment horizontal="center"/>
    </xf>
    <xf numFmtId="0" fontId="3" fillId="2" borderId="62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1" fillId="0" borderId="8" xfId="0" applyFont="1" applyBorder="1" applyAlignment="1">
      <alignment horizontal="left" inden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1"/>
  <sheetViews>
    <sheetView tabSelected="1" workbookViewId="0">
      <selection sqref="A1:BA1"/>
    </sheetView>
  </sheetViews>
  <sheetFormatPr defaultRowHeight="12.75" x14ac:dyDescent="0.2"/>
  <cols>
    <col min="1" max="1" width="29.42578125" customWidth="1"/>
    <col min="2" max="2" width="9.7109375" style="1" hidden="1" customWidth="1"/>
    <col min="3" max="3" width="9.7109375" style="5" hidden="1" customWidth="1"/>
    <col min="4" max="4" width="9.7109375" style="6" hidden="1" customWidth="1"/>
    <col min="5" max="5" width="9.7109375" style="25" hidden="1" customWidth="1"/>
    <col min="6" max="6" width="9.7109375" style="6" hidden="1" customWidth="1"/>
    <col min="7" max="7" width="9.7109375" style="25" hidden="1" customWidth="1"/>
    <col min="8" max="8" width="9.7109375" style="6" hidden="1" customWidth="1"/>
    <col min="9" max="9" width="11.42578125" style="25" hidden="1" customWidth="1"/>
    <col min="10" max="10" width="9.7109375" style="6" hidden="1" customWidth="1"/>
    <col min="11" max="11" width="9.7109375" style="25" hidden="1" customWidth="1"/>
    <col min="12" max="12" width="9.7109375" style="6" hidden="1" customWidth="1"/>
    <col min="13" max="13" width="9.7109375" style="25" hidden="1" customWidth="1"/>
    <col min="14" max="14" width="9.7109375" style="6" hidden="1" customWidth="1"/>
    <col min="15" max="15" width="9.7109375" style="25" hidden="1" customWidth="1"/>
    <col min="16" max="16" width="9.7109375" style="6" hidden="1" customWidth="1"/>
    <col min="17" max="17" width="9.85546875" style="25" hidden="1" customWidth="1"/>
    <col min="18" max="18" width="10.7109375" hidden="1" customWidth="1"/>
    <col min="19" max="19" width="9.85546875" style="3" hidden="1" customWidth="1"/>
    <col min="20" max="37" width="10.7109375" hidden="1" customWidth="1"/>
    <col min="38" max="53" width="10.7109375" customWidth="1"/>
  </cols>
  <sheetData>
    <row r="1" spans="1:53" ht="15.75" x14ac:dyDescent="0.25">
      <c r="A1" s="153" t="s">
        <v>23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4"/>
      <c r="S1" s="154"/>
      <c r="T1" s="154"/>
      <c r="U1" s="154"/>
      <c r="V1" s="154"/>
      <c r="W1" s="154"/>
      <c r="X1" s="154"/>
      <c r="Y1" s="154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</row>
    <row r="2" spans="1:53" ht="15.75" x14ac:dyDescent="0.25">
      <c r="A2" s="153" t="s">
        <v>34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  <c r="S2" s="154"/>
      <c r="T2" s="154"/>
      <c r="U2" s="154"/>
      <c r="V2" s="154"/>
      <c r="W2" s="154"/>
      <c r="X2" s="154"/>
      <c r="Y2" s="154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</row>
    <row r="3" spans="1:53" ht="15.75" x14ac:dyDescent="0.25">
      <c r="A3" s="153" t="s">
        <v>69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  <c r="S3" s="154"/>
      <c r="T3" s="154"/>
      <c r="U3" s="154"/>
      <c r="V3" s="154"/>
      <c r="W3" s="154"/>
      <c r="X3" s="154"/>
      <c r="Y3" s="154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</row>
    <row r="4" spans="1:53" ht="16.5" thickBot="1" x14ac:dyDescent="0.3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5" customHeight="1" thickTop="1" x14ac:dyDescent="0.2">
      <c r="A5" s="157"/>
      <c r="B5" s="151" t="s">
        <v>4</v>
      </c>
      <c r="C5" s="152"/>
      <c r="D5" s="151" t="s">
        <v>30</v>
      </c>
      <c r="E5" s="152"/>
      <c r="F5" s="151" t="s">
        <v>24</v>
      </c>
      <c r="G5" s="152"/>
      <c r="H5" s="151" t="s">
        <v>25</v>
      </c>
      <c r="I5" s="152"/>
      <c r="J5" s="151" t="s">
        <v>26</v>
      </c>
      <c r="K5" s="152"/>
      <c r="L5" s="151" t="s">
        <v>27</v>
      </c>
      <c r="M5" s="152"/>
      <c r="N5" s="151" t="s">
        <v>31</v>
      </c>
      <c r="O5" s="152"/>
      <c r="P5" s="151" t="s">
        <v>32</v>
      </c>
      <c r="Q5" s="156"/>
      <c r="R5" s="159" t="s">
        <v>40</v>
      </c>
      <c r="S5" s="152"/>
      <c r="T5" s="159" t="s">
        <v>41</v>
      </c>
      <c r="U5" s="152"/>
      <c r="V5" s="151" t="s">
        <v>42</v>
      </c>
      <c r="W5" s="152"/>
      <c r="X5" s="151" t="s">
        <v>44</v>
      </c>
      <c r="Y5" s="152"/>
      <c r="Z5" s="151" t="s">
        <v>45</v>
      </c>
      <c r="AA5" s="152"/>
      <c r="AB5" s="151" t="s">
        <v>49</v>
      </c>
      <c r="AC5" s="152"/>
      <c r="AD5" s="151" t="s">
        <v>51</v>
      </c>
      <c r="AE5" s="152"/>
      <c r="AF5" s="151" t="s">
        <v>52</v>
      </c>
      <c r="AG5" s="156"/>
      <c r="AH5" s="159" t="s">
        <v>57</v>
      </c>
      <c r="AI5" s="152"/>
      <c r="AJ5" s="151" t="s">
        <v>58</v>
      </c>
      <c r="AK5" s="152"/>
      <c r="AL5" s="160" t="s">
        <v>59</v>
      </c>
      <c r="AM5" s="161"/>
      <c r="AN5" s="151" t="s">
        <v>62</v>
      </c>
      <c r="AO5" s="152"/>
      <c r="AP5" s="151" t="s">
        <v>63</v>
      </c>
      <c r="AQ5" s="152"/>
      <c r="AR5" s="151" t="s">
        <v>64</v>
      </c>
      <c r="AS5" s="152"/>
      <c r="AT5" s="160" t="s">
        <v>65</v>
      </c>
      <c r="AU5" s="161"/>
      <c r="AV5" s="151" t="s">
        <v>66</v>
      </c>
      <c r="AW5" s="152"/>
      <c r="AX5" s="151" t="s">
        <v>67</v>
      </c>
      <c r="AY5" s="152"/>
      <c r="AZ5" s="151" t="s">
        <v>68</v>
      </c>
      <c r="BA5" s="162"/>
    </row>
    <row r="6" spans="1:53" ht="15" customHeight="1" x14ac:dyDescent="0.2">
      <c r="A6" s="158"/>
      <c r="B6" s="80" t="s">
        <v>0</v>
      </c>
      <c r="C6" s="81" t="s">
        <v>29</v>
      </c>
      <c r="D6" s="82" t="s">
        <v>0</v>
      </c>
      <c r="E6" s="83" t="s">
        <v>29</v>
      </c>
      <c r="F6" s="82" t="s">
        <v>0</v>
      </c>
      <c r="G6" s="83" t="s">
        <v>29</v>
      </c>
      <c r="H6" s="82" t="s">
        <v>0</v>
      </c>
      <c r="I6" s="83" t="s">
        <v>29</v>
      </c>
      <c r="J6" s="82" t="s">
        <v>0</v>
      </c>
      <c r="K6" s="83" t="s">
        <v>29</v>
      </c>
      <c r="L6" s="82" t="s">
        <v>0</v>
      </c>
      <c r="M6" s="83" t="s">
        <v>29</v>
      </c>
      <c r="N6" s="82" t="s">
        <v>0</v>
      </c>
      <c r="O6" s="83" t="s">
        <v>29</v>
      </c>
      <c r="P6" s="82" t="s">
        <v>0</v>
      </c>
      <c r="Q6" s="84" t="s">
        <v>29</v>
      </c>
      <c r="R6" s="80" t="s">
        <v>0</v>
      </c>
      <c r="S6" s="83" t="s">
        <v>29</v>
      </c>
      <c r="T6" s="80" t="s">
        <v>0</v>
      </c>
      <c r="U6" s="83" t="s">
        <v>29</v>
      </c>
      <c r="V6" s="85" t="s">
        <v>0</v>
      </c>
      <c r="W6" s="83" t="s">
        <v>29</v>
      </c>
      <c r="X6" s="85" t="s">
        <v>0</v>
      </c>
      <c r="Y6" s="83" t="s">
        <v>29</v>
      </c>
      <c r="Z6" s="85" t="s">
        <v>0</v>
      </c>
      <c r="AA6" s="83" t="s">
        <v>29</v>
      </c>
      <c r="AB6" s="85" t="s">
        <v>0</v>
      </c>
      <c r="AC6" s="83" t="s">
        <v>29</v>
      </c>
      <c r="AD6" s="85" t="s">
        <v>0</v>
      </c>
      <c r="AE6" s="83" t="s">
        <v>29</v>
      </c>
      <c r="AF6" s="85" t="s">
        <v>0</v>
      </c>
      <c r="AG6" s="84" t="s">
        <v>29</v>
      </c>
      <c r="AH6" s="80" t="s">
        <v>0</v>
      </c>
      <c r="AI6" s="83" t="s">
        <v>29</v>
      </c>
      <c r="AJ6" s="85" t="s">
        <v>0</v>
      </c>
      <c r="AK6" s="83" t="s">
        <v>29</v>
      </c>
      <c r="AL6" s="134" t="s">
        <v>0</v>
      </c>
      <c r="AM6" s="135" t="s">
        <v>29</v>
      </c>
      <c r="AN6" s="85" t="s">
        <v>0</v>
      </c>
      <c r="AO6" s="83" t="s">
        <v>29</v>
      </c>
      <c r="AP6" s="85" t="s">
        <v>0</v>
      </c>
      <c r="AQ6" s="83" t="s">
        <v>29</v>
      </c>
      <c r="AR6" s="85" t="s">
        <v>0</v>
      </c>
      <c r="AS6" s="83" t="s">
        <v>29</v>
      </c>
      <c r="AT6" s="148" t="s">
        <v>0</v>
      </c>
      <c r="AU6" s="135" t="s">
        <v>29</v>
      </c>
      <c r="AV6" s="85" t="s">
        <v>0</v>
      </c>
      <c r="AW6" s="83" t="s">
        <v>29</v>
      </c>
      <c r="AX6" s="85" t="s">
        <v>0</v>
      </c>
      <c r="AY6" s="83" t="s">
        <v>29</v>
      </c>
      <c r="AZ6" s="85" t="s">
        <v>0</v>
      </c>
      <c r="BA6" s="86" t="s">
        <v>29</v>
      </c>
    </row>
    <row r="7" spans="1:53" ht="15" customHeight="1" x14ac:dyDescent="0.2">
      <c r="A7" s="128" t="s">
        <v>5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6"/>
    </row>
    <row r="8" spans="1:53" ht="15" customHeight="1" x14ac:dyDescent="0.2">
      <c r="A8" s="15" t="s">
        <v>36</v>
      </c>
      <c r="B8" s="32" t="s">
        <v>35</v>
      </c>
      <c r="C8" s="33" t="s">
        <v>35</v>
      </c>
      <c r="D8" s="7">
        <v>23</v>
      </c>
      <c r="E8" s="20">
        <v>1</v>
      </c>
      <c r="F8" s="7">
        <v>20</v>
      </c>
      <c r="G8" s="20">
        <v>1</v>
      </c>
      <c r="H8" s="7">
        <v>21</v>
      </c>
      <c r="I8" s="20">
        <v>1</v>
      </c>
      <c r="J8" s="7">
        <v>22</v>
      </c>
      <c r="K8" s="20">
        <v>1</v>
      </c>
      <c r="L8" s="7">
        <v>23</v>
      </c>
      <c r="M8" s="20">
        <v>1</v>
      </c>
      <c r="N8" s="7">
        <v>18</v>
      </c>
      <c r="O8" s="20">
        <v>1</v>
      </c>
      <c r="P8" s="7">
        <v>15</v>
      </c>
      <c r="Q8" s="58">
        <v>1</v>
      </c>
      <c r="R8" s="46">
        <v>18</v>
      </c>
      <c r="S8" s="72">
        <v>1</v>
      </c>
      <c r="T8" s="46">
        <v>20</v>
      </c>
      <c r="U8" s="72">
        <v>1</v>
      </c>
      <c r="V8" s="65">
        <v>11</v>
      </c>
      <c r="W8" s="72">
        <v>1</v>
      </c>
      <c r="X8" s="65">
        <v>20</v>
      </c>
      <c r="Y8" s="72">
        <v>1</v>
      </c>
      <c r="Z8" s="65">
        <v>31</v>
      </c>
      <c r="AA8" s="72">
        <v>1</v>
      </c>
      <c r="AB8" s="65">
        <v>24</v>
      </c>
      <c r="AC8" s="72">
        <v>1</v>
      </c>
      <c r="AD8" s="88">
        <v>27</v>
      </c>
      <c r="AE8" s="72">
        <v>1</v>
      </c>
      <c r="AF8" s="65">
        <v>23</v>
      </c>
      <c r="AG8" s="103">
        <v>1</v>
      </c>
      <c r="AH8" s="46">
        <v>33</v>
      </c>
      <c r="AI8" s="72">
        <v>1</v>
      </c>
      <c r="AJ8" s="65">
        <v>28</v>
      </c>
      <c r="AK8" s="72">
        <v>1</v>
      </c>
      <c r="AL8" s="88">
        <v>27</v>
      </c>
      <c r="AM8" s="136">
        <v>1</v>
      </c>
      <c r="AN8" s="65">
        <v>21</v>
      </c>
      <c r="AO8" s="72">
        <v>1</v>
      </c>
      <c r="AP8" s="65">
        <v>32</v>
      </c>
      <c r="AQ8" s="72">
        <v>1</v>
      </c>
      <c r="AR8" s="65">
        <v>30</v>
      </c>
      <c r="AS8" s="72">
        <v>1</v>
      </c>
      <c r="AT8" s="88">
        <v>48</v>
      </c>
      <c r="AU8" s="136">
        <v>1</v>
      </c>
      <c r="AV8" s="65">
        <v>36</v>
      </c>
      <c r="AW8" s="72">
        <v>1</v>
      </c>
      <c r="AX8" s="65">
        <v>39</v>
      </c>
      <c r="AY8" s="72">
        <v>1</v>
      </c>
      <c r="AZ8" s="65">
        <v>50</v>
      </c>
      <c r="BA8" s="47">
        <v>1</v>
      </c>
    </row>
    <row r="9" spans="1:53" ht="15" customHeight="1" x14ac:dyDescent="0.2">
      <c r="A9" s="128" t="s">
        <v>6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7"/>
      <c r="AT9" s="145"/>
      <c r="AU9" s="145"/>
      <c r="AV9" s="145"/>
      <c r="AW9" s="145"/>
      <c r="AX9" s="145"/>
      <c r="AY9" s="145"/>
      <c r="AZ9" s="145"/>
      <c r="BA9" s="146"/>
    </row>
    <row r="10" spans="1:53" ht="15" customHeight="1" x14ac:dyDescent="0.2">
      <c r="A10" s="111" t="s">
        <v>37</v>
      </c>
      <c r="B10" s="112" t="s">
        <v>35</v>
      </c>
      <c r="C10" s="113" t="s">
        <v>35</v>
      </c>
      <c r="D10" s="114">
        <v>10.07</v>
      </c>
      <c r="E10" s="115">
        <v>1</v>
      </c>
      <c r="F10" s="114">
        <v>11.08</v>
      </c>
      <c r="G10" s="115">
        <v>1</v>
      </c>
      <c r="H10" s="114">
        <v>10.83</v>
      </c>
      <c r="I10" s="115">
        <v>1</v>
      </c>
      <c r="J10" s="114">
        <v>10.16</v>
      </c>
      <c r="K10" s="115">
        <v>1</v>
      </c>
      <c r="L10" s="114">
        <v>10.82</v>
      </c>
      <c r="M10" s="115">
        <v>1</v>
      </c>
      <c r="N10" s="114">
        <v>8.41</v>
      </c>
      <c r="O10" s="115">
        <v>1</v>
      </c>
      <c r="P10" s="114">
        <v>6.42</v>
      </c>
      <c r="Q10" s="116">
        <v>1</v>
      </c>
      <c r="R10" s="117">
        <v>8.58</v>
      </c>
      <c r="S10" s="118">
        <v>1</v>
      </c>
      <c r="T10" s="119">
        <v>7</v>
      </c>
      <c r="U10" s="118">
        <v>1</v>
      </c>
      <c r="V10" s="120">
        <v>3.4</v>
      </c>
      <c r="W10" s="118">
        <v>1</v>
      </c>
      <c r="X10" s="120">
        <v>7.3</v>
      </c>
      <c r="Y10" s="118">
        <v>1</v>
      </c>
      <c r="Z10" s="120">
        <v>13.08</v>
      </c>
      <c r="AA10" s="118">
        <v>1</v>
      </c>
      <c r="AB10" s="120">
        <v>10.67</v>
      </c>
      <c r="AC10" s="118">
        <v>1</v>
      </c>
      <c r="AD10" s="121">
        <v>12.33</v>
      </c>
      <c r="AE10" s="118">
        <v>1</v>
      </c>
      <c r="AF10" s="120">
        <v>8.5</v>
      </c>
      <c r="AG10" s="122">
        <v>1</v>
      </c>
      <c r="AH10" s="119">
        <v>13.3</v>
      </c>
      <c r="AI10" s="118">
        <v>1</v>
      </c>
      <c r="AJ10" s="120">
        <v>12.25</v>
      </c>
      <c r="AK10" s="118">
        <v>1</v>
      </c>
      <c r="AL10" s="121">
        <v>12.8</v>
      </c>
      <c r="AM10" s="137">
        <v>1</v>
      </c>
      <c r="AN10" s="120">
        <v>7.8</v>
      </c>
      <c r="AO10" s="118">
        <v>1</v>
      </c>
      <c r="AP10" s="120">
        <v>11.1</v>
      </c>
      <c r="AQ10" s="118">
        <v>1</v>
      </c>
      <c r="AR10" s="120">
        <v>8.5</v>
      </c>
      <c r="AS10" s="118">
        <v>1</v>
      </c>
      <c r="AT10" s="121">
        <v>17.3</v>
      </c>
      <c r="AU10" s="137">
        <v>1</v>
      </c>
      <c r="AV10" s="120">
        <v>14.3</v>
      </c>
      <c r="AW10" s="118">
        <v>1</v>
      </c>
      <c r="AX10" s="120">
        <v>17.75</v>
      </c>
      <c r="AY10" s="118">
        <v>1</v>
      </c>
      <c r="AZ10" s="120">
        <v>16</v>
      </c>
      <c r="BA10" s="123">
        <v>1</v>
      </c>
    </row>
    <row r="11" spans="1:53" ht="15" customHeight="1" x14ac:dyDescent="0.2">
      <c r="A11" s="128" t="s">
        <v>28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6"/>
    </row>
    <row r="12" spans="1:53" ht="15" customHeight="1" x14ac:dyDescent="0.2">
      <c r="A12" s="16" t="s">
        <v>1</v>
      </c>
      <c r="B12" s="34" t="s">
        <v>35</v>
      </c>
      <c r="C12" s="35" t="s">
        <v>35</v>
      </c>
      <c r="D12" s="14">
        <v>14</v>
      </c>
      <c r="E12" s="21">
        <f>D12/D14</f>
        <v>0.60869565217391308</v>
      </c>
      <c r="F12" s="14">
        <v>14</v>
      </c>
      <c r="G12" s="21">
        <f>F12/F14</f>
        <v>0.7</v>
      </c>
      <c r="H12" s="14">
        <v>13</v>
      </c>
      <c r="I12" s="21">
        <f>H12/H14</f>
        <v>0.61904761904761907</v>
      </c>
      <c r="J12" s="14">
        <v>8</v>
      </c>
      <c r="K12" s="21">
        <f>J12/J14</f>
        <v>0.36363636363636365</v>
      </c>
      <c r="L12" s="14">
        <v>10</v>
      </c>
      <c r="M12" s="21">
        <f>L12/L14</f>
        <v>0.43478260869565216</v>
      </c>
      <c r="N12" s="14">
        <v>4</v>
      </c>
      <c r="O12" s="21">
        <f>N12/N14</f>
        <v>0.22222222222222221</v>
      </c>
      <c r="P12" s="14">
        <v>4</v>
      </c>
      <c r="Q12" s="59">
        <f>P12/P14</f>
        <v>0.26666666666666666</v>
      </c>
      <c r="R12" s="48">
        <v>7</v>
      </c>
      <c r="S12" s="73">
        <f>R12/R14</f>
        <v>0.3888888888888889</v>
      </c>
      <c r="T12" s="48">
        <v>9</v>
      </c>
      <c r="U12" s="73">
        <f>T12/T14</f>
        <v>0.45</v>
      </c>
      <c r="V12" s="66">
        <v>5</v>
      </c>
      <c r="W12" s="73">
        <f>V12/V14</f>
        <v>0.45454545454545453</v>
      </c>
      <c r="X12" s="66">
        <v>9</v>
      </c>
      <c r="Y12" s="73">
        <f>X12/X14</f>
        <v>0.45</v>
      </c>
      <c r="Z12" s="66">
        <v>13</v>
      </c>
      <c r="AA12" s="73">
        <f>Z12/Z14</f>
        <v>0.41935483870967744</v>
      </c>
      <c r="AB12" s="66">
        <v>8</v>
      </c>
      <c r="AC12" s="73">
        <f>AB12/AB14</f>
        <v>0.33333333333333331</v>
      </c>
      <c r="AD12" s="89">
        <v>12</v>
      </c>
      <c r="AE12" s="73">
        <f>AD12/AD14</f>
        <v>0.44444444444444442</v>
      </c>
      <c r="AF12" s="66">
        <v>13</v>
      </c>
      <c r="AG12" s="104">
        <f>AF12/AF14</f>
        <v>0.56521739130434778</v>
      </c>
      <c r="AH12" s="48">
        <v>13</v>
      </c>
      <c r="AI12" s="73">
        <f>AH12/AH14</f>
        <v>0.39393939393939392</v>
      </c>
      <c r="AJ12" s="66">
        <v>15</v>
      </c>
      <c r="AK12" s="73">
        <f>AJ12/AJ14</f>
        <v>0.5357142857142857</v>
      </c>
      <c r="AL12" s="89">
        <v>12</v>
      </c>
      <c r="AM12" s="138">
        <f>AL12/AL14</f>
        <v>0.44444444444444442</v>
      </c>
      <c r="AN12" s="66">
        <v>10</v>
      </c>
      <c r="AO12" s="73">
        <f>AN12/AN14</f>
        <v>0.47619047619047616</v>
      </c>
      <c r="AP12" s="66">
        <v>20</v>
      </c>
      <c r="AQ12" s="73">
        <f>AP12/AP14</f>
        <v>0.625</v>
      </c>
      <c r="AR12" s="66">
        <v>15</v>
      </c>
      <c r="AS12" s="73">
        <f>AR12/AR14</f>
        <v>0.5</v>
      </c>
      <c r="AT12" s="89">
        <v>25</v>
      </c>
      <c r="AU12" s="138">
        <f>AT12/AT14</f>
        <v>0.52083333333333337</v>
      </c>
      <c r="AV12" s="66">
        <v>19</v>
      </c>
      <c r="AW12" s="73">
        <f>AV12/AV14</f>
        <v>0.52777777777777779</v>
      </c>
      <c r="AX12" s="66">
        <v>25</v>
      </c>
      <c r="AY12" s="73">
        <f>AX12/AX14</f>
        <v>0.64102564102564108</v>
      </c>
      <c r="AZ12" s="66">
        <v>28</v>
      </c>
      <c r="BA12" s="49">
        <f>AZ12/AZ14</f>
        <v>0.56000000000000005</v>
      </c>
    </row>
    <row r="13" spans="1:53" ht="15" customHeight="1" x14ac:dyDescent="0.2">
      <c r="A13" s="11" t="s">
        <v>2</v>
      </c>
      <c r="B13" s="36" t="s">
        <v>35</v>
      </c>
      <c r="C13" s="37" t="s">
        <v>35</v>
      </c>
      <c r="D13" s="9">
        <v>9</v>
      </c>
      <c r="E13" s="22">
        <f>D13/D14</f>
        <v>0.39130434782608697</v>
      </c>
      <c r="F13" s="9">
        <v>6</v>
      </c>
      <c r="G13" s="22">
        <f>F13/F14</f>
        <v>0.3</v>
      </c>
      <c r="H13" s="9">
        <v>8</v>
      </c>
      <c r="I13" s="22">
        <f>H13/H14</f>
        <v>0.38095238095238093</v>
      </c>
      <c r="J13" s="9">
        <v>14</v>
      </c>
      <c r="K13" s="22">
        <f>J13/J14</f>
        <v>0.63636363636363635</v>
      </c>
      <c r="L13" s="9">
        <v>13</v>
      </c>
      <c r="M13" s="22">
        <f>L13/L14</f>
        <v>0.56521739130434778</v>
      </c>
      <c r="N13" s="9">
        <v>14</v>
      </c>
      <c r="O13" s="22">
        <f>N13/N14</f>
        <v>0.77777777777777779</v>
      </c>
      <c r="P13" s="9">
        <v>11</v>
      </c>
      <c r="Q13" s="60">
        <f>P13/P14</f>
        <v>0.73333333333333328</v>
      </c>
      <c r="R13" s="50">
        <v>11</v>
      </c>
      <c r="S13" s="22">
        <f>R13/R14</f>
        <v>0.61111111111111116</v>
      </c>
      <c r="T13" s="50">
        <v>11</v>
      </c>
      <c r="U13" s="22">
        <f>T13/T14</f>
        <v>0.55000000000000004</v>
      </c>
      <c r="V13" s="67">
        <v>6</v>
      </c>
      <c r="W13" s="22">
        <f>V13/V14</f>
        <v>0.54545454545454541</v>
      </c>
      <c r="X13" s="67">
        <v>11</v>
      </c>
      <c r="Y13" s="22">
        <f>X13/X14</f>
        <v>0.55000000000000004</v>
      </c>
      <c r="Z13" s="67">
        <v>18</v>
      </c>
      <c r="AA13" s="22">
        <f>Z13/Z14</f>
        <v>0.58064516129032262</v>
      </c>
      <c r="AB13" s="67">
        <v>16</v>
      </c>
      <c r="AC13" s="22">
        <f>AB13/AB14</f>
        <v>0.66666666666666663</v>
      </c>
      <c r="AD13" s="90">
        <v>15</v>
      </c>
      <c r="AE13" s="22">
        <f>AD13/AD14</f>
        <v>0.55555555555555558</v>
      </c>
      <c r="AF13" s="67">
        <v>10</v>
      </c>
      <c r="AG13" s="60">
        <f>AF13/AF14</f>
        <v>0.43478260869565216</v>
      </c>
      <c r="AH13" s="50">
        <v>20</v>
      </c>
      <c r="AI13" s="22">
        <f>AH13/AH14</f>
        <v>0.60606060606060608</v>
      </c>
      <c r="AJ13" s="67">
        <v>13</v>
      </c>
      <c r="AK13" s="22">
        <f>AJ13/AJ14</f>
        <v>0.4642857142857143</v>
      </c>
      <c r="AL13" s="90">
        <v>15</v>
      </c>
      <c r="AM13" s="139">
        <f>AL13/AL14</f>
        <v>0.55555555555555558</v>
      </c>
      <c r="AN13" s="67">
        <v>11</v>
      </c>
      <c r="AO13" s="22">
        <f>AN13/AN14</f>
        <v>0.52380952380952384</v>
      </c>
      <c r="AP13" s="67">
        <v>12</v>
      </c>
      <c r="AQ13" s="22">
        <f>AP13/AP14</f>
        <v>0.375</v>
      </c>
      <c r="AR13" s="67">
        <v>15</v>
      </c>
      <c r="AS13" s="22">
        <f>AR13/AR14</f>
        <v>0.5</v>
      </c>
      <c r="AT13" s="90">
        <v>23</v>
      </c>
      <c r="AU13" s="139">
        <f>AT13/AT14</f>
        <v>0.47916666666666669</v>
      </c>
      <c r="AV13" s="67">
        <v>17</v>
      </c>
      <c r="AW13" s="22">
        <f>AV13/AV14</f>
        <v>0.47222222222222221</v>
      </c>
      <c r="AX13" s="67">
        <v>14</v>
      </c>
      <c r="AY13" s="22">
        <f>AX13/AX14</f>
        <v>0.35897435897435898</v>
      </c>
      <c r="AZ13" s="67">
        <v>22</v>
      </c>
      <c r="BA13" s="27">
        <f>AZ13/AZ14</f>
        <v>0.44</v>
      </c>
    </row>
    <row r="14" spans="1:53" ht="15" customHeight="1" x14ac:dyDescent="0.2">
      <c r="A14" s="17" t="s">
        <v>3</v>
      </c>
      <c r="B14" s="38" t="s">
        <v>35</v>
      </c>
      <c r="C14" s="39" t="s">
        <v>35</v>
      </c>
      <c r="D14" s="18">
        <f t="shared" ref="D14:Q14" si="0">D13+D12</f>
        <v>23</v>
      </c>
      <c r="E14" s="23">
        <f t="shared" si="0"/>
        <v>1</v>
      </c>
      <c r="F14" s="18">
        <f t="shared" si="0"/>
        <v>20</v>
      </c>
      <c r="G14" s="23">
        <f t="shared" si="0"/>
        <v>1</v>
      </c>
      <c r="H14" s="18">
        <f t="shared" si="0"/>
        <v>21</v>
      </c>
      <c r="I14" s="23">
        <f t="shared" si="0"/>
        <v>1</v>
      </c>
      <c r="J14" s="18">
        <f t="shared" si="0"/>
        <v>22</v>
      </c>
      <c r="K14" s="23">
        <f t="shared" si="0"/>
        <v>1</v>
      </c>
      <c r="L14" s="18">
        <f t="shared" si="0"/>
        <v>23</v>
      </c>
      <c r="M14" s="23">
        <f t="shared" si="0"/>
        <v>1</v>
      </c>
      <c r="N14" s="18">
        <f t="shared" si="0"/>
        <v>18</v>
      </c>
      <c r="O14" s="23">
        <f t="shared" si="0"/>
        <v>1</v>
      </c>
      <c r="P14" s="18">
        <f t="shared" si="0"/>
        <v>15</v>
      </c>
      <c r="Q14" s="61">
        <f t="shared" si="0"/>
        <v>1</v>
      </c>
      <c r="R14" s="51">
        <f t="shared" ref="R14:W14" si="1">R13+R12</f>
        <v>18</v>
      </c>
      <c r="S14" s="74">
        <f t="shared" si="1"/>
        <v>1</v>
      </c>
      <c r="T14" s="51">
        <f t="shared" si="1"/>
        <v>20</v>
      </c>
      <c r="U14" s="74">
        <f t="shared" si="1"/>
        <v>1</v>
      </c>
      <c r="V14" s="68">
        <f t="shared" si="1"/>
        <v>11</v>
      </c>
      <c r="W14" s="74">
        <f t="shared" si="1"/>
        <v>1</v>
      </c>
      <c r="X14" s="68">
        <f t="shared" ref="X14:BA14" si="2">X13+X12</f>
        <v>20</v>
      </c>
      <c r="Y14" s="74">
        <f t="shared" si="2"/>
        <v>1</v>
      </c>
      <c r="Z14" s="68">
        <f t="shared" si="2"/>
        <v>31</v>
      </c>
      <c r="AA14" s="74">
        <f t="shared" si="2"/>
        <v>1</v>
      </c>
      <c r="AB14" s="68">
        <f t="shared" ref="AB14" si="3">AB13+AB12</f>
        <v>24</v>
      </c>
      <c r="AC14" s="74">
        <f t="shared" ref="AC14:AY14" si="4">AC13+AC12</f>
        <v>1</v>
      </c>
      <c r="AD14" s="91">
        <f t="shared" si="4"/>
        <v>27</v>
      </c>
      <c r="AE14" s="74">
        <f t="shared" si="4"/>
        <v>1</v>
      </c>
      <c r="AF14" s="68">
        <f t="shared" si="4"/>
        <v>23</v>
      </c>
      <c r="AG14" s="105">
        <f t="shared" si="4"/>
        <v>1</v>
      </c>
      <c r="AH14" s="51">
        <f t="shared" si="4"/>
        <v>33</v>
      </c>
      <c r="AI14" s="74">
        <f t="shared" si="4"/>
        <v>1</v>
      </c>
      <c r="AJ14" s="68">
        <f t="shared" si="4"/>
        <v>28</v>
      </c>
      <c r="AK14" s="74">
        <f t="shared" si="4"/>
        <v>1</v>
      </c>
      <c r="AL14" s="91">
        <f t="shared" si="4"/>
        <v>27</v>
      </c>
      <c r="AM14" s="140">
        <f t="shared" si="4"/>
        <v>1</v>
      </c>
      <c r="AN14" s="68">
        <f t="shared" si="4"/>
        <v>21</v>
      </c>
      <c r="AO14" s="74">
        <f t="shared" si="4"/>
        <v>1</v>
      </c>
      <c r="AP14" s="68">
        <f t="shared" si="4"/>
        <v>32</v>
      </c>
      <c r="AQ14" s="74">
        <f t="shared" si="4"/>
        <v>1</v>
      </c>
      <c r="AR14" s="68">
        <f t="shared" si="4"/>
        <v>30</v>
      </c>
      <c r="AS14" s="74">
        <f t="shared" si="4"/>
        <v>1</v>
      </c>
      <c r="AT14" s="91">
        <f t="shared" si="4"/>
        <v>48</v>
      </c>
      <c r="AU14" s="140">
        <f t="shared" si="4"/>
        <v>1</v>
      </c>
      <c r="AV14" s="68">
        <f t="shared" si="4"/>
        <v>36</v>
      </c>
      <c r="AW14" s="74">
        <f t="shared" si="4"/>
        <v>1</v>
      </c>
      <c r="AX14" s="68">
        <f t="shared" si="4"/>
        <v>39</v>
      </c>
      <c r="AY14" s="74">
        <f t="shared" si="4"/>
        <v>1</v>
      </c>
      <c r="AZ14" s="68">
        <f t="shared" si="2"/>
        <v>50</v>
      </c>
      <c r="BA14" s="52">
        <f t="shared" si="2"/>
        <v>1</v>
      </c>
    </row>
    <row r="15" spans="1:53" ht="15" customHeight="1" x14ac:dyDescent="0.2">
      <c r="A15" s="128" t="s">
        <v>7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6"/>
    </row>
    <row r="16" spans="1:53" ht="15" customHeight="1" x14ac:dyDescent="0.2">
      <c r="A16" s="16" t="s">
        <v>8</v>
      </c>
      <c r="B16" s="34" t="s">
        <v>35</v>
      </c>
      <c r="C16" s="35" t="s">
        <v>35</v>
      </c>
      <c r="D16" s="29">
        <v>0</v>
      </c>
      <c r="E16" s="21">
        <f>D16/D18</f>
        <v>0</v>
      </c>
      <c r="F16" s="14">
        <v>2</v>
      </c>
      <c r="G16" s="21">
        <f>F16/F18</f>
        <v>0.1</v>
      </c>
      <c r="H16" s="14">
        <v>0</v>
      </c>
      <c r="I16" s="21">
        <f>H16/H18</f>
        <v>0</v>
      </c>
      <c r="J16" s="14">
        <v>2</v>
      </c>
      <c r="K16" s="21">
        <f>J16/J18</f>
        <v>9.0909090909090912E-2</v>
      </c>
      <c r="L16" s="14">
        <v>1</v>
      </c>
      <c r="M16" s="21">
        <f>L16/L18</f>
        <v>4.3478260869565216E-2</v>
      </c>
      <c r="N16" s="14">
        <v>1</v>
      </c>
      <c r="O16" s="21">
        <f>N16/N18</f>
        <v>5.5555555555555552E-2</v>
      </c>
      <c r="P16" s="14">
        <v>1</v>
      </c>
      <c r="Q16" s="59">
        <f>P16/P18</f>
        <v>6.6666666666666666E-2</v>
      </c>
      <c r="R16" s="53">
        <v>1</v>
      </c>
      <c r="S16" s="73">
        <f>R16/R18</f>
        <v>5.5555555555555552E-2</v>
      </c>
      <c r="T16" s="53">
        <v>0</v>
      </c>
      <c r="U16" s="73">
        <f>T16/T18</f>
        <v>0</v>
      </c>
      <c r="V16" s="69">
        <v>0</v>
      </c>
      <c r="W16" s="73">
        <f>V16/V18</f>
        <v>0</v>
      </c>
      <c r="X16" s="69">
        <v>1</v>
      </c>
      <c r="Y16" s="73">
        <f>X16/X18</f>
        <v>0.05</v>
      </c>
      <c r="Z16" s="69">
        <v>3</v>
      </c>
      <c r="AA16" s="73">
        <f>Z16/Z18</f>
        <v>9.6774193548387094E-2</v>
      </c>
      <c r="AB16" s="69">
        <v>1</v>
      </c>
      <c r="AC16" s="73">
        <f>AB16/AB18</f>
        <v>4.1666666666666664E-2</v>
      </c>
      <c r="AD16" s="92">
        <v>2</v>
      </c>
      <c r="AE16" s="73">
        <f>AD16/AD18</f>
        <v>7.407407407407407E-2</v>
      </c>
      <c r="AF16" s="69">
        <v>0</v>
      </c>
      <c r="AG16" s="104">
        <f>AF16/AF18</f>
        <v>0</v>
      </c>
      <c r="AH16" s="53">
        <v>2</v>
      </c>
      <c r="AI16" s="73">
        <f>AH16/AH18</f>
        <v>6.0606060606060608E-2</v>
      </c>
      <c r="AJ16" s="69">
        <v>1</v>
      </c>
      <c r="AK16" s="73">
        <f>AJ16/AJ18</f>
        <v>3.5714285714285712E-2</v>
      </c>
      <c r="AL16" s="92">
        <v>2</v>
      </c>
      <c r="AM16" s="138">
        <f>AL16/AL18</f>
        <v>7.407407407407407E-2</v>
      </c>
      <c r="AN16" s="69">
        <v>1</v>
      </c>
      <c r="AO16" s="73">
        <f>AN16/AN18</f>
        <v>4.7619047619047616E-2</v>
      </c>
      <c r="AP16" s="69">
        <v>0</v>
      </c>
      <c r="AQ16" s="73">
        <f>AP16/AP18</f>
        <v>0</v>
      </c>
      <c r="AR16" s="69">
        <v>0</v>
      </c>
      <c r="AS16" s="73">
        <f>AR16/AR18</f>
        <v>0</v>
      </c>
      <c r="AT16" s="92">
        <v>3</v>
      </c>
      <c r="AU16" s="138">
        <f>AT16/AT18</f>
        <v>6.25E-2</v>
      </c>
      <c r="AV16" s="69">
        <v>2</v>
      </c>
      <c r="AW16" s="73">
        <f>AV16/AV18</f>
        <v>5.5555555555555552E-2</v>
      </c>
      <c r="AX16" s="69">
        <v>3</v>
      </c>
      <c r="AY16" s="73">
        <f>AX16/AX18</f>
        <v>7.6923076923076927E-2</v>
      </c>
      <c r="AZ16" s="69">
        <v>2</v>
      </c>
      <c r="BA16" s="49">
        <f>AZ16/AZ18</f>
        <v>0.04</v>
      </c>
    </row>
    <row r="17" spans="1:53" ht="15" customHeight="1" x14ac:dyDescent="0.2">
      <c r="A17" s="11" t="s">
        <v>9</v>
      </c>
      <c r="B17" s="36" t="s">
        <v>35</v>
      </c>
      <c r="C17" s="37" t="s">
        <v>35</v>
      </c>
      <c r="D17" s="30">
        <v>23</v>
      </c>
      <c r="E17" s="22">
        <f>D17/D18</f>
        <v>1</v>
      </c>
      <c r="F17" s="9">
        <v>18</v>
      </c>
      <c r="G17" s="22">
        <f>F17/F18</f>
        <v>0.9</v>
      </c>
      <c r="H17" s="9">
        <v>21</v>
      </c>
      <c r="I17" s="22">
        <f>H17/H18</f>
        <v>1</v>
      </c>
      <c r="J17" s="9">
        <v>20</v>
      </c>
      <c r="K17" s="22">
        <f>J17/J18</f>
        <v>0.90909090909090906</v>
      </c>
      <c r="L17" s="9">
        <v>22</v>
      </c>
      <c r="M17" s="22">
        <f>L17/L18</f>
        <v>0.95652173913043481</v>
      </c>
      <c r="N17" s="9">
        <v>17</v>
      </c>
      <c r="O17" s="22">
        <f>N17/N18</f>
        <v>0.94444444444444442</v>
      </c>
      <c r="P17" s="9">
        <v>14</v>
      </c>
      <c r="Q17" s="60">
        <f>P17/P18</f>
        <v>0.93333333333333335</v>
      </c>
      <c r="R17" s="50">
        <v>17</v>
      </c>
      <c r="S17" s="22">
        <f>R17/R18</f>
        <v>0.94444444444444442</v>
      </c>
      <c r="T17" s="50">
        <v>20</v>
      </c>
      <c r="U17" s="22">
        <f>T17/T18</f>
        <v>1</v>
      </c>
      <c r="V17" s="67">
        <v>11</v>
      </c>
      <c r="W17" s="22">
        <f>V17/V18</f>
        <v>1</v>
      </c>
      <c r="X17" s="67">
        <v>19</v>
      </c>
      <c r="Y17" s="22">
        <f>X17/X18</f>
        <v>0.95</v>
      </c>
      <c r="Z17" s="67">
        <v>28</v>
      </c>
      <c r="AA17" s="22">
        <f>Z17/Z18</f>
        <v>0.90322580645161288</v>
      </c>
      <c r="AB17" s="67">
        <v>23</v>
      </c>
      <c r="AC17" s="22">
        <f>AB17/AB18</f>
        <v>0.95833333333333337</v>
      </c>
      <c r="AD17" s="90">
        <v>25</v>
      </c>
      <c r="AE17" s="22">
        <f>AD17/AD18</f>
        <v>0.92592592592592593</v>
      </c>
      <c r="AF17" s="67">
        <v>23</v>
      </c>
      <c r="AG17" s="60">
        <f>AF17/AF18</f>
        <v>1</v>
      </c>
      <c r="AH17" s="50">
        <v>31</v>
      </c>
      <c r="AI17" s="22">
        <f>AH17/AH18</f>
        <v>0.93939393939393945</v>
      </c>
      <c r="AJ17" s="67">
        <v>27</v>
      </c>
      <c r="AK17" s="22">
        <f>AJ17/AJ18</f>
        <v>0.9642857142857143</v>
      </c>
      <c r="AL17" s="90">
        <v>25</v>
      </c>
      <c r="AM17" s="139">
        <f>AL17/AL18</f>
        <v>0.92592592592592593</v>
      </c>
      <c r="AN17" s="67">
        <v>20</v>
      </c>
      <c r="AO17" s="22">
        <f>AN17/AN18</f>
        <v>0.95238095238095233</v>
      </c>
      <c r="AP17" s="67">
        <v>32</v>
      </c>
      <c r="AQ17" s="22">
        <f>AP17/AP18</f>
        <v>1</v>
      </c>
      <c r="AR17" s="67">
        <v>30</v>
      </c>
      <c r="AS17" s="22">
        <f>AR17/AR18</f>
        <v>1</v>
      </c>
      <c r="AT17" s="90">
        <v>45</v>
      </c>
      <c r="AU17" s="139">
        <f>AT17/AT18</f>
        <v>0.9375</v>
      </c>
      <c r="AV17" s="67">
        <v>34</v>
      </c>
      <c r="AW17" s="22">
        <f>AV17/AV18</f>
        <v>0.94444444444444442</v>
      </c>
      <c r="AX17" s="67">
        <v>36</v>
      </c>
      <c r="AY17" s="22">
        <f>AX17/AX18</f>
        <v>0.92307692307692313</v>
      </c>
      <c r="AZ17" s="67">
        <v>48</v>
      </c>
      <c r="BA17" s="27">
        <f>AZ17/AZ18</f>
        <v>0.96</v>
      </c>
    </row>
    <row r="18" spans="1:53" ht="15" customHeight="1" x14ac:dyDescent="0.2">
      <c r="A18" s="17" t="s">
        <v>3</v>
      </c>
      <c r="B18" s="38" t="s">
        <v>35</v>
      </c>
      <c r="C18" s="39" t="s">
        <v>35</v>
      </c>
      <c r="D18" s="31">
        <f t="shared" ref="D18:Q18" si="5">D17+D16</f>
        <v>23</v>
      </c>
      <c r="E18" s="23">
        <f t="shared" si="5"/>
        <v>1</v>
      </c>
      <c r="F18" s="18">
        <f t="shared" si="5"/>
        <v>20</v>
      </c>
      <c r="G18" s="23">
        <f t="shared" si="5"/>
        <v>1</v>
      </c>
      <c r="H18" s="18">
        <f t="shared" si="5"/>
        <v>21</v>
      </c>
      <c r="I18" s="23">
        <f t="shared" si="5"/>
        <v>1</v>
      </c>
      <c r="J18" s="18">
        <f t="shared" si="5"/>
        <v>22</v>
      </c>
      <c r="K18" s="23">
        <f t="shared" si="5"/>
        <v>1</v>
      </c>
      <c r="L18" s="18">
        <f t="shared" si="5"/>
        <v>23</v>
      </c>
      <c r="M18" s="23">
        <f t="shared" si="5"/>
        <v>1</v>
      </c>
      <c r="N18" s="18">
        <f t="shared" si="5"/>
        <v>18</v>
      </c>
      <c r="O18" s="23">
        <f t="shared" si="5"/>
        <v>1</v>
      </c>
      <c r="P18" s="18">
        <f t="shared" si="5"/>
        <v>15</v>
      </c>
      <c r="Q18" s="61">
        <f t="shared" si="5"/>
        <v>1</v>
      </c>
      <c r="R18" s="51">
        <f t="shared" ref="R18:W18" si="6">R17+R16</f>
        <v>18</v>
      </c>
      <c r="S18" s="74">
        <f t="shared" si="6"/>
        <v>1</v>
      </c>
      <c r="T18" s="51">
        <f t="shared" si="6"/>
        <v>20</v>
      </c>
      <c r="U18" s="74">
        <f t="shared" si="6"/>
        <v>1</v>
      </c>
      <c r="V18" s="68">
        <f t="shared" si="6"/>
        <v>11</v>
      </c>
      <c r="W18" s="74">
        <f t="shared" si="6"/>
        <v>1</v>
      </c>
      <c r="X18" s="68">
        <f t="shared" ref="X18:BA18" si="7">X17+X16</f>
        <v>20</v>
      </c>
      <c r="Y18" s="74">
        <f t="shared" si="7"/>
        <v>1</v>
      </c>
      <c r="Z18" s="68">
        <f t="shared" si="7"/>
        <v>31</v>
      </c>
      <c r="AA18" s="74">
        <f t="shared" si="7"/>
        <v>1</v>
      </c>
      <c r="AB18" s="68">
        <f t="shared" ref="AB18" si="8">AB17+AB16</f>
        <v>24</v>
      </c>
      <c r="AC18" s="74">
        <f t="shared" ref="AC18:AY18" si="9">AC17+AC16</f>
        <v>1</v>
      </c>
      <c r="AD18" s="91">
        <f t="shared" si="9"/>
        <v>27</v>
      </c>
      <c r="AE18" s="74">
        <f t="shared" si="9"/>
        <v>1</v>
      </c>
      <c r="AF18" s="68">
        <f t="shared" si="9"/>
        <v>23</v>
      </c>
      <c r="AG18" s="105">
        <f t="shared" si="9"/>
        <v>1</v>
      </c>
      <c r="AH18" s="51">
        <f t="shared" si="9"/>
        <v>33</v>
      </c>
      <c r="AI18" s="74">
        <f t="shared" si="9"/>
        <v>1</v>
      </c>
      <c r="AJ18" s="68">
        <f t="shared" si="9"/>
        <v>28</v>
      </c>
      <c r="AK18" s="74">
        <f t="shared" si="9"/>
        <v>1</v>
      </c>
      <c r="AL18" s="91">
        <f t="shared" si="9"/>
        <v>27</v>
      </c>
      <c r="AM18" s="140">
        <f t="shared" si="9"/>
        <v>1</v>
      </c>
      <c r="AN18" s="68">
        <f t="shared" si="9"/>
        <v>21</v>
      </c>
      <c r="AO18" s="74">
        <f t="shared" si="9"/>
        <v>1</v>
      </c>
      <c r="AP18" s="68">
        <f t="shared" si="9"/>
        <v>32</v>
      </c>
      <c r="AQ18" s="74">
        <f t="shared" si="9"/>
        <v>1</v>
      </c>
      <c r="AR18" s="68">
        <f t="shared" si="9"/>
        <v>30</v>
      </c>
      <c r="AS18" s="74">
        <f t="shared" si="9"/>
        <v>1</v>
      </c>
      <c r="AT18" s="91">
        <f t="shared" si="9"/>
        <v>48</v>
      </c>
      <c r="AU18" s="140">
        <f t="shared" si="9"/>
        <v>1</v>
      </c>
      <c r="AV18" s="68">
        <f t="shared" si="9"/>
        <v>36</v>
      </c>
      <c r="AW18" s="74">
        <f t="shared" si="9"/>
        <v>1</v>
      </c>
      <c r="AX18" s="68">
        <f t="shared" si="9"/>
        <v>39</v>
      </c>
      <c r="AY18" s="74">
        <f t="shared" si="9"/>
        <v>1</v>
      </c>
      <c r="AZ18" s="68">
        <f t="shared" si="7"/>
        <v>50</v>
      </c>
      <c r="BA18" s="52">
        <f t="shared" si="7"/>
        <v>1</v>
      </c>
    </row>
    <row r="19" spans="1:53" ht="15" customHeight="1" x14ac:dyDescent="0.2">
      <c r="A19" s="128" t="s">
        <v>10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6"/>
    </row>
    <row r="20" spans="1:53" ht="15" customHeight="1" x14ac:dyDescent="0.2">
      <c r="A20" s="16" t="s">
        <v>11</v>
      </c>
      <c r="B20" s="34" t="s">
        <v>35</v>
      </c>
      <c r="C20" s="35" t="s">
        <v>35</v>
      </c>
      <c r="D20" s="14">
        <v>0</v>
      </c>
      <c r="E20" s="21">
        <f>D20/D30</f>
        <v>0</v>
      </c>
      <c r="F20" s="14">
        <v>0</v>
      </c>
      <c r="G20" s="21">
        <f>F20/F30</f>
        <v>0</v>
      </c>
      <c r="H20" s="14">
        <v>0</v>
      </c>
      <c r="I20" s="21">
        <f>H20/H30</f>
        <v>0</v>
      </c>
      <c r="J20" s="14">
        <v>0</v>
      </c>
      <c r="K20" s="21">
        <f>J20/J30</f>
        <v>0</v>
      </c>
      <c r="L20" s="14">
        <v>0</v>
      </c>
      <c r="M20" s="21">
        <f>L20/L30</f>
        <v>0</v>
      </c>
      <c r="N20" s="14">
        <v>0</v>
      </c>
      <c r="O20" s="21">
        <f>N20/N30</f>
        <v>0</v>
      </c>
      <c r="P20" s="14">
        <v>0</v>
      </c>
      <c r="Q20" s="59">
        <f>P20/P30</f>
        <v>0</v>
      </c>
      <c r="R20" s="48">
        <v>0</v>
      </c>
      <c r="S20" s="73">
        <f>R20/R30</f>
        <v>0</v>
      </c>
      <c r="T20" s="48">
        <v>0</v>
      </c>
      <c r="U20" s="73">
        <f>T20/T30</f>
        <v>0</v>
      </c>
      <c r="V20" s="66">
        <v>0</v>
      </c>
      <c r="W20" s="73">
        <f>V20/V30</f>
        <v>0</v>
      </c>
      <c r="X20" s="66">
        <v>0</v>
      </c>
      <c r="Y20" s="73">
        <f>X20/X30</f>
        <v>0</v>
      </c>
      <c r="Z20" s="66">
        <v>0</v>
      </c>
      <c r="AA20" s="73">
        <f>Z20/Z30</f>
        <v>0</v>
      </c>
      <c r="AB20" s="66">
        <v>0</v>
      </c>
      <c r="AC20" s="73">
        <f>AB20/AB30</f>
        <v>0</v>
      </c>
      <c r="AD20" s="89">
        <v>0</v>
      </c>
      <c r="AE20" s="73">
        <f>AD20/AD30</f>
        <v>0</v>
      </c>
      <c r="AF20" s="66">
        <v>0</v>
      </c>
      <c r="AG20" s="104">
        <f>AF20/AF30</f>
        <v>0</v>
      </c>
      <c r="AH20" s="48">
        <v>0</v>
      </c>
      <c r="AI20" s="73">
        <f>AH20/AH30</f>
        <v>0</v>
      </c>
      <c r="AJ20" s="66">
        <v>0</v>
      </c>
      <c r="AK20" s="73">
        <f>AJ20/AJ30</f>
        <v>0</v>
      </c>
      <c r="AL20" s="89">
        <v>0</v>
      </c>
      <c r="AM20" s="138">
        <f>AL20/AL30</f>
        <v>0</v>
      </c>
      <c r="AN20" s="66">
        <v>0</v>
      </c>
      <c r="AO20" s="73">
        <f>AN20/AN30</f>
        <v>0</v>
      </c>
      <c r="AP20" s="66">
        <v>0</v>
      </c>
      <c r="AQ20" s="73">
        <f>AP20/AP30</f>
        <v>0</v>
      </c>
      <c r="AR20" s="66">
        <v>0</v>
      </c>
      <c r="AS20" s="73">
        <f>AR20/AR30</f>
        <v>0</v>
      </c>
      <c r="AT20" s="89">
        <v>0</v>
      </c>
      <c r="AU20" s="138">
        <f>AT20/AT30</f>
        <v>0</v>
      </c>
      <c r="AV20" s="66">
        <v>0</v>
      </c>
      <c r="AW20" s="73">
        <f>AV20/AV30</f>
        <v>0</v>
      </c>
      <c r="AX20" s="66">
        <v>0</v>
      </c>
      <c r="AY20" s="73">
        <f>AX20/AX30</f>
        <v>0</v>
      </c>
      <c r="AZ20" s="66">
        <v>0</v>
      </c>
      <c r="BA20" s="49">
        <f>AZ20/AZ30</f>
        <v>0</v>
      </c>
    </row>
    <row r="21" spans="1:53" ht="15" customHeight="1" x14ac:dyDescent="0.2">
      <c r="A21" s="12" t="s">
        <v>12</v>
      </c>
      <c r="B21" s="36" t="s">
        <v>35</v>
      </c>
      <c r="C21" s="37" t="s">
        <v>35</v>
      </c>
      <c r="D21" s="9">
        <v>0</v>
      </c>
      <c r="E21" s="22">
        <f>D21/D30</f>
        <v>0</v>
      </c>
      <c r="F21" s="9">
        <v>0</v>
      </c>
      <c r="G21" s="22">
        <f>F21/F30</f>
        <v>0</v>
      </c>
      <c r="H21" s="9">
        <v>0</v>
      </c>
      <c r="I21" s="22">
        <f>H21/H30</f>
        <v>0</v>
      </c>
      <c r="J21" s="9">
        <v>0</v>
      </c>
      <c r="K21" s="22">
        <f>J21/J30</f>
        <v>0</v>
      </c>
      <c r="L21" s="9">
        <v>0</v>
      </c>
      <c r="M21" s="22">
        <f>L21/L30</f>
        <v>0</v>
      </c>
      <c r="N21" s="9">
        <v>0</v>
      </c>
      <c r="O21" s="22">
        <f>N21/N30</f>
        <v>0</v>
      </c>
      <c r="P21" s="9">
        <v>0</v>
      </c>
      <c r="Q21" s="60">
        <f>P21/P30</f>
        <v>0</v>
      </c>
      <c r="R21" s="54">
        <v>0</v>
      </c>
      <c r="S21" s="22">
        <f>R21/R30</f>
        <v>0</v>
      </c>
      <c r="T21" s="54">
        <v>0</v>
      </c>
      <c r="U21" s="22">
        <f>T21/T30</f>
        <v>0</v>
      </c>
      <c r="V21" s="9">
        <v>0</v>
      </c>
      <c r="W21" s="22">
        <f>V21/V30</f>
        <v>0</v>
      </c>
      <c r="X21" s="9">
        <v>0</v>
      </c>
      <c r="Y21" s="22">
        <f>X21/X30</f>
        <v>0</v>
      </c>
      <c r="Z21" s="9">
        <v>0</v>
      </c>
      <c r="AA21" s="22">
        <f>Z21/Z30</f>
        <v>0</v>
      </c>
      <c r="AB21" s="9">
        <v>0</v>
      </c>
      <c r="AC21" s="22">
        <f>AB21/AB30</f>
        <v>0</v>
      </c>
      <c r="AD21" s="93">
        <v>0</v>
      </c>
      <c r="AE21" s="22">
        <f>AD21/AD30</f>
        <v>0</v>
      </c>
      <c r="AF21" s="9">
        <v>0</v>
      </c>
      <c r="AG21" s="60">
        <f>AF21/AF30</f>
        <v>0</v>
      </c>
      <c r="AH21" s="54">
        <v>0</v>
      </c>
      <c r="AI21" s="22">
        <f>AH21/AH30</f>
        <v>0</v>
      </c>
      <c r="AJ21" s="9">
        <v>0</v>
      </c>
      <c r="AK21" s="22">
        <f>AJ21/AJ30</f>
        <v>0</v>
      </c>
      <c r="AL21" s="93">
        <v>0</v>
      </c>
      <c r="AM21" s="139">
        <f>AL21/AL30</f>
        <v>0</v>
      </c>
      <c r="AN21" s="9">
        <v>0</v>
      </c>
      <c r="AO21" s="22">
        <f>AN21/AN30</f>
        <v>0</v>
      </c>
      <c r="AP21" s="9">
        <v>0</v>
      </c>
      <c r="AQ21" s="22">
        <f>AP21/AP30</f>
        <v>0</v>
      </c>
      <c r="AR21" s="9">
        <v>0</v>
      </c>
      <c r="AS21" s="22">
        <f>AR21/AR30</f>
        <v>0</v>
      </c>
      <c r="AT21" s="93">
        <v>0</v>
      </c>
      <c r="AU21" s="139">
        <f>AT21/AT30</f>
        <v>0</v>
      </c>
      <c r="AV21" s="9">
        <v>0</v>
      </c>
      <c r="AW21" s="22">
        <f>AV21/AV30</f>
        <v>0</v>
      </c>
      <c r="AX21" s="9">
        <v>0</v>
      </c>
      <c r="AY21" s="22">
        <f>AX21/AX30</f>
        <v>0</v>
      </c>
      <c r="AZ21" s="9">
        <v>0</v>
      </c>
      <c r="BA21" s="27">
        <f>AZ21/AZ30</f>
        <v>0</v>
      </c>
    </row>
    <row r="22" spans="1:53" ht="15" customHeight="1" x14ac:dyDescent="0.2">
      <c r="A22" s="12" t="s">
        <v>13</v>
      </c>
      <c r="B22" s="36" t="s">
        <v>35</v>
      </c>
      <c r="C22" s="37" t="s">
        <v>35</v>
      </c>
      <c r="D22" s="9">
        <v>0</v>
      </c>
      <c r="E22" s="22">
        <f>D22/D30</f>
        <v>0</v>
      </c>
      <c r="F22" s="9">
        <v>0</v>
      </c>
      <c r="G22" s="22">
        <f>F22/F30</f>
        <v>0</v>
      </c>
      <c r="H22" s="9">
        <v>0</v>
      </c>
      <c r="I22" s="22">
        <f>H22/H30</f>
        <v>0</v>
      </c>
      <c r="J22" s="9">
        <v>0</v>
      </c>
      <c r="K22" s="22">
        <f>J22/J30</f>
        <v>0</v>
      </c>
      <c r="L22" s="9">
        <v>0</v>
      </c>
      <c r="M22" s="22">
        <f>L22/L30</f>
        <v>0</v>
      </c>
      <c r="N22" s="9">
        <v>1</v>
      </c>
      <c r="O22" s="22">
        <f>N22/N30</f>
        <v>5.5555555555555552E-2</v>
      </c>
      <c r="P22" s="9">
        <v>0</v>
      </c>
      <c r="Q22" s="60">
        <f>P22/P30</f>
        <v>0</v>
      </c>
      <c r="R22" s="54">
        <v>1</v>
      </c>
      <c r="S22" s="22">
        <f>R22/R30</f>
        <v>5.5555555555555552E-2</v>
      </c>
      <c r="T22" s="54">
        <v>0</v>
      </c>
      <c r="U22" s="22">
        <f>T22/T30</f>
        <v>0</v>
      </c>
      <c r="V22" s="9">
        <v>0</v>
      </c>
      <c r="W22" s="22">
        <f>V22/V30</f>
        <v>0</v>
      </c>
      <c r="X22" s="9">
        <v>0</v>
      </c>
      <c r="Y22" s="22">
        <f>X22/X30</f>
        <v>0</v>
      </c>
      <c r="Z22" s="9">
        <v>0</v>
      </c>
      <c r="AA22" s="22">
        <f>Z22/Z30</f>
        <v>0</v>
      </c>
      <c r="AB22" s="9">
        <v>0</v>
      </c>
      <c r="AC22" s="22">
        <f>AB22/AB30</f>
        <v>0</v>
      </c>
      <c r="AD22" s="93">
        <v>0</v>
      </c>
      <c r="AE22" s="22">
        <f>AD22/AD30</f>
        <v>0</v>
      </c>
      <c r="AF22" s="9">
        <v>0</v>
      </c>
      <c r="AG22" s="60">
        <f>AF22/AF30</f>
        <v>0</v>
      </c>
      <c r="AH22" s="54">
        <v>0</v>
      </c>
      <c r="AI22" s="22">
        <f>AH22/AH30</f>
        <v>0</v>
      </c>
      <c r="AJ22" s="9">
        <v>0</v>
      </c>
      <c r="AK22" s="22">
        <f>AJ22/AJ30</f>
        <v>0</v>
      </c>
      <c r="AL22" s="93">
        <v>0</v>
      </c>
      <c r="AM22" s="139">
        <f>AL22/AL30</f>
        <v>0</v>
      </c>
      <c r="AN22" s="9">
        <v>0</v>
      </c>
      <c r="AO22" s="22">
        <f>AN22/AN30</f>
        <v>0</v>
      </c>
      <c r="AP22" s="9">
        <v>1</v>
      </c>
      <c r="AQ22" s="22">
        <f>AP22/AP30</f>
        <v>3.125E-2</v>
      </c>
      <c r="AR22" s="9">
        <v>0</v>
      </c>
      <c r="AS22" s="22">
        <f>AR22/AR30</f>
        <v>0</v>
      </c>
      <c r="AT22" s="93">
        <v>0</v>
      </c>
      <c r="AU22" s="139">
        <f>AT22/AT30</f>
        <v>0</v>
      </c>
      <c r="AV22" s="9">
        <v>0</v>
      </c>
      <c r="AW22" s="22">
        <f>AV22/AV30</f>
        <v>0</v>
      </c>
      <c r="AX22" s="9">
        <v>0</v>
      </c>
      <c r="AY22" s="22">
        <f>AX22/AX30</f>
        <v>0</v>
      </c>
      <c r="AZ22" s="9">
        <v>0</v>
      </c>
      <c r="BA22" s="27">
        <f>AZ22/AZ30</f>
        <v>0</v>
      </c>
    </row>
    <row r="23" spans="1:53" ht="15" customHeight="1" x14ac:dyDescent="0.2">
      <c r="A23" s="12" t="s">
        <v>14</v>
      </c>
      <c r="B23" s="36" t="s">
        <v>35</v>
      </c>
      <c r="C23" s="37" t="s">
        <v>35</v>
      </c>
      <c r="D23" s="9">
        <v>0</v>
      </c>
      <c r="E23" s="22">
        <f>D23/D30</f>
        <v>0</v>
      </c>
      <c r="F23" s="9">
        <v>0</v>
      </c>
      <c r="G23" s="22">
        <f>F23/F30</f>
        <v>0</v>
      </c>
      <c r="H23" s="9">
        <v>0</v>
      </c>
      <c r="I23" s="22">
        <f>H23/H30</f>
        <v>0</v>
      </c>
      <c r="J23" s="9">
        <v>2</v>
      </c>
      <c r="K23" s="22">
        <f>J23/J30</f>
        <v>9.0909090909090912E-2</v>
      </c>
      <c r="L23" s="9">
        <v>1</v>
      </c>
      <c r="M23" s="22">
        <f>L23/L30</f>
        <v>4.3478260869565216E-2</v>
      </c>
      <c r="N23" s="9">
        <v>0</v>
      </c>
      <c r="O23" s="22">
        <f>N23/N30</f>
        <v>0</v>
      </c>
      <c r="P23" s="9">
        <v>1</v>
      </c>
      <c r="Q23" s="60">
        <f>P23/P30</f>
        <v>6.6666666666666666E-2</v>
      </c>
      <c r="R23" s="54">
        <v>2</v>
      </c>
      <c r="S23" s="22">
        <f>R23/R30</f>
        <v>0.1111111111111111</v>
      </c>
      <c r="T23" s="54">
        <v>1</v>
      </c>
      <c r="U23" s="22">
        <f>T23/T30</f>
        <v>0.05</v>
      </c>
      <c r="V23" s="9">
        <v>0</v>
      </c>
      <c r="W23" s="22">
        <f>V23/V30</f>
        <v>0</v>
      </c>
      <c r="X23" s="9">
        <v>1</v>
      </c>
      <c r="Y23" s="22">
        <f>X23/X30</f>
        <v>0.05</v>
      </c>
      <c r="Z23" s="9">
        <v>3</v>
      </c>
      <c r="AA23" s="22">
        <f>Z23/Z30</f>
        <v>9.6774193548387094E-2</v>
      </c>
      <c r="AB23" s="9">
        <v>3</v>
      </c>
      <c r="AC23" s="22">
        <f>AB23/AB30</f>
        <v>0.125</v>
      </c>
      <c r="AD23" s="93">
        <v>4</v>
      </c>
      <c r="AE23" s="22">
        <f>AD23/AD30</f>
        <v>0.14814814814814814</v>
      </c>
      <c r="AF23" s="9">
        <v>2</v>
      </c>
      <c r="AG23" s="60">
        <f>AF23/AF30</f>
        <v>8.6956521739130432E-2</v>
      </c>
      <c r="AH23" s="54">
        <v>2</v>
      </c>
      <c r="AI23" s="22">
        <f>AH23/AH30</f>
        <v>6.0606060606060608E-2</v>
      </c>
      <c r="AJ23" s="9">
        <v>2</v>
      </c>
      <c r="AK23" s="22">
        <f>AJ23/AJ30</f>
        <v>7.1428571428571425E-2</v>
      </c>
      <c r="AL23" s="93">
        <v>2</v>
      </c>
      <c r="AM23" s="139">
        <f>AL23/AL30</f>
        <v>7.407407407407407E-2</v>
      </c>
      <c r="AN23" s="9">
        <v>0</v>
      </c>
      <c r="AO23" s="22">
        <f>AN23/AN30</f>
        <v>0</v>
      </c>
      <c r="AP23" s="9">
        <v>1</v>
      </c>
      <c r="AQ23" s="22">
        <f>AP23/AP30</f>
        <v>3.125E-2</v>
      </c>
      <c r="AR23" s="9">
        <v>1</v>
      </c>
      <c r="AS23" s="22">
        <f>AR23/AR30</f>
        <v>3.3333333333333333E-2</v>
      </c>
      <c r="AT23" s="93">
        <v>3</v>
      </c>
      <c r="AU23" s="139">
        <f>AT23/AT30</f>
        <v>6.25E-2</v>
      </c>
      <c r="AV23" s="9">
        <v>1</v>
      </c>
      <c r="AW23" s="22">
        <f>AV23/AV30</f>
        <v>2.7777777777777776E-2</v>
      </c>
      <c r="AX23" s="9">
        <v>2</v>
      </c>
      <c r="AY23" s="22">
        <f>AX23/AX30</f>
        <v>5.128205128205128E-2</v>
      </c>
      <c r="AZ23" s="9">
        <v>2</v>
      </c>
      <c r="BA23" s="27">
        <f>AZ23/AZ30</f>
        <v>0.04</v>
      </c>
    </row>
    <row r="24" spans="1:53" ht="15" customHeight="1" x14ac:dyDescent="0.2">
      <c r="A24" s="12" t="s">
        <v>15</v>
      </c>
      <c r="B24" s="36" t="s">
        <v>35</v>
      </c>
      <c r="C24" s="37" t="s">
        <v>35</v>
      </c>
      <c r="D24" s="9">
        <v>0</v>
      </c>
      <c r="E24" s="22">
        <f>D24/D30</f>
        <v>0</v>
      </c>
      <c r="F24" s="9">
        <v>2</v>
      </c>
      <c r="G24" s="22">
        <f>F24/F30</f>
        <v>0.1</v>
      </c>
      <c r="H24" s="9">
        <v>2</v>
      </c>
      <c r="I24" s="22">
        <f>H24/H30</f>
        <v>9.5238095238095233E-2</v>
      </c>
      <c r="J24" s="9">
        <v>0</v>
      </c>
      <c r="K24" s="22">
        <f>J24/J30</f>
        <v>0</v>
      </c>
      <c r="L24" s="9">
        <v>3</v>
      </c>
      <c r="M24" s="22">
        <f>L24/L30</f>
        <v>0.13043478260869565</v>
      </c>
      <c r="N24" s="9">
        <v>3</v>
      </c>
      <c r="O24" s="22">
        <f>N24/N30</f>
        <v>0.16666666666666666</v>
      </c>
      <c r="P24" s="9">
        <v>2</v>
      </c>
      <c r="Q24" s="60">
        <f>P24/P30</f>
        <v>0.13333333333333333</v>
      </c>
      <c r="R24" s="54">
        <v>3</v>
      </c>
      <c r="S24" s="22">
        <f>R24/R30</f>
        <v>0.16666666666666666</v>
      </c>
      <c r="T24" s="54">
        <v>1</v>
      </c>
      <c r="U24" s="22">
        <f>T24/T30</f>
        <v>0.05</v>
      </c>
      <c r="V24" s="9">
        <v>1</v>
      </c>
      <c r="W24" s="22">
        <f>V24/V30</f>
        <v>9.0909090909090912E-2</v>
      </c>
      <c r="X24" s="9">
        <v>3</v>
      </c>
      <c r="Y24" s="22">
        <f>X24/X30</f>
        <v>0.15</v>
      </c>
      <c r="Z24" s="9">
        <v>2</v>
      </c>
      <c r="AA24" s="22">
        <f>Z24/Z30</f>
        <v>6.4516129032258063E-2</v>
      </c>
      <c r="AB24" s="9">
        <v>1</v>
      </c>
      <c r="AC24" s="22">
        <f>AB24/AB30</f>
        <v>4.1666666666666664E-2</v>
      </c>
      <c r="AD24" s="93">
        <v>7</v>
      </c>
      <c r="AE24" s="22">
        <f>AD24/AD30</f>
        <v>0.25925925925925924</v>
      </c>
      <c r="AF24" s="9">
        <v>6</v>
      </c>
      <c r="AG24" s="60">
        <f>AF24/AF30</f>
        <v>0.2608695652173913</v>
      </c>
      <c r="AH24" s="54">
        <v>6</v>
      </c>
      <c r="AI24" s="22">
        <f>AH24/AH30</f>
        <v>0.18181818181818182</v>
      </c>
      <c r="AJ24" s="9">
        <v>7</v>
      </c>
      <c r="AK24" s="22">
        <f>AJ24/AJ30</f>
        <v>0.25</v>
      </c>
      <c r="AL24" s="93">
        <v>5</v>
      </c>
      <c r="AM24" s="139">
        <f>AL24/AL30</f>
        <v>0.18518518518518517</v>
      </c>
      <c r="AN24" s="9">
        <v>4</v>
      </c>
      <c r="AO24" s="22">
        <f>AN24/AN30</f>
        <v>0.19047619047619047</v>
      </c>
      <c r="AP24" s="9">
        <v>7</v>
      </c>
      <c r="AQ24" s="22">
        <f>AP24/AP30</f>
        <v>0.21875</v>
      </c>
      <c r="AR24" s="9">
        <v>5</v>
      </c>
      <c r="AS24" s="22">
        <f>AR24/AR30</f>
        <v>0.16666666666666666</v>
      </c>
      <c r="AT24" s="93">
        <v>8</v>
      </c>
      <c r="AU24" s="139">
        <f>AT24/AT30</f>
        <v>0.16666666666666666</v>
      </c>
      <c r="AV24" s="9">
        <v>8</v>
      </c>
      <c r="AW24" s="22">
        <f>AV24/AV30</f>
        <v>0.22222222222222221</v>
      </c>
      <c r="AX24" s="9">
        <v>6</v>
      </c>
      <c r="AY24" s="22">
        <f>AX24/AX30</f>
        <v>0.15384615384615385</v>
      </c>
      <c r="AZ24" s="9">
        <v>7</v>
      </c>
      <c r="BA24" s="27">
        <f>AZ24/AZ30</f>
        <v>0.14000000000000001</v>
      </c>
    </row>
    <row r="25" spans="1:53" ht="15" customHeight="1" x14ac:dyDescent="0.2">
      <c r="A25" s="12" t="s">
        <v>16</v>
      </c>
      <c r="B25" s="36" t="s">
        <v>35</v>
      </c>
      <c r="C25" s="37" t="s">
        <v>35</v>
      </c>
      <c r="D25" s="9">
        <v>3</v>
      </c>
      <c r="E25" s="22">
        <f>D25/D30</f>
        <v>0.13043478260869565</v>
      </c>
      <c r="F25" s="9">
        <v>1</v>
      </c>
      <c r="G25" s="22">
        <f>F25/F30</f>
        <v>0.05</v>
      </c>
      <c r="H25" s="9">
        <v>3</v>
      </c>
      <c r="I25" s="22">
        <f>H25/H30</f>
        <v>0.14285714285714285</v>
      </c>
      <c r="J25" s="9">
        <v>4</v>
      </c>
      <c r="K25" s="22">
        <f>J25/J30</f>
        <v>0.18181818181818182</v>
      </c>
      <c r="L25" s="9">
        <v>2</v>
      </c>
      <c r="M25" s="22">
        <f>L25/L30</f>
        <v>8.6956521739130432E-2</v>
      </c>
      <c r="N25" s="9">
        <v>0</v>
      </c>
      <c r="O25" s="22">
        <f>N25/N30</f>
        <v>0</v>
      </c>
      <c r="P25" s="9">
        <v>1</v>
      </c>
      <c r="Q25" s="60">
        <f>P25/P30</f>
        <v>6.6666666666666666E-2</v>
      </c>
      <c r="R25" s="54">
        <v>1</v>
      </c>
      <c r="S25" s="22">
        <f>R25/R30</f>
        <v>5.5555555555555552E-2</v>
      </c>
      <c r="T25" s="54">
        <v>2</v>
      </c>
      <c r="U25" s="22">
        <f>T25/T30</f>
        <v>0.1</v>
      </c>
      <c r="V25" s="9">
        <v>1</v>
      </c>
      <c r="W25" s="22">
        <f>V25/V30</f>
        <v>9.0909090909090912E-2</v>
      </c>
      <c r="X25" s="9">
        <v>5</v>
      </c>
      <c r="Y25" s="22">
        <f>X25/X30</f>
        <v>0.25</v>
      </c>
      <c r="Z25" s="9">
        <v>9</v>
      </c>
      <c r="AA25" s="22">
        <f>Z25/Z30</f>
        <v>0.29032258064516131</v>
      </c>
      <c r="AB25" s="9">
        <v>6</v>
      </c>
      <c r="AC25" s="22">
        <f>AB25/AB30</f>
        <v>0.25</v>
      </c>
      <c r="AD25" s="93">
        <v>3</v>
      </c>
      <c r="AE25" s="22">
        <f>AD25/AD30</f>
        <v>0.1111111111111111</v>
      </c>
      <c r="AF25" s="9">
        <v>3</v>
      </c>
      <c r="AG25" s="60">
        <f>AF25/AF30</f>
        <v>0.13043478260869565</v>
      </c>
      <c r="AH25" s="54">
        <v>7</v>
      </c>
      <c r="AI25" s="22">
        <f>AH25/AH30</f>
        <v>0.21212121212121213</v>
      </c>
      <c r="AJ25" s="9">
        <v>7</v>
      </c>
      <c r="AK25" s="22">
        <f>AJ25/AJ30</f>
        <v>0.25</v>
      </c>
      <c r="AL25" s="93">
        <v>6</v>
      </c>
      <c r="AM25" s="139">
        <f>AL25/AL30</f>
        <v>0.22222222222222221</v>
      </c>
      <c r="AN25" s="9">
        <v>3</v>
      </c>
      <c r="AO25" s="22">
        <f>AN25/AN30</f>
        <v>0.14285714285714285</v>
      </c>
      <c r="AP25" s="9">
        <v>4</v>
      </c>
      <c r="AQ25" s="22">
        <f>AP25/AP30</f>
        <v>0.125</v>
      </c>
      <c r="AR25" s="9">
        <v>3</v>
      </c>
      <c r="AS25" s="22">
        <f>AR25/AR30</f>
        <v>0.1</v>
      </c>
      <c r="AT25" s="93">
        <v>6</v>
      </c>
      <c r="AU25" s="139">
        <f>AT25/AT30</f>
        <v>0.125</v>
      </c>
      <c r="AV25" s="9">
        <v>6</v>
      </c>
      <c r="AW25" s="22">
        <f>AV25/AV30</f>
        <v>0.16666666666666666</v>
      </c>
      <c r="AX25" s="9">
        <v>7</v>
      </c>
      <c r="AY25" s="22">
        <f>AX25/AX30</f>
        <v>0.17948717948717949</v>
      </c>
      <c r="AZ25" s="9">
        <v>7</v>
      </c>
      <c r="BA25" s="27">
        <f>AZ25/AZ30</f>
        <v>0.14000000000000001</v>
      </c>
    </row>
    <row r="26" spans="1:53" ht="15" customHeight="1" x14ac:dyDescent="0.2">
      <c r="A26" s="12" t="s">
        <v>17</v>
      </c>
      <c r="B26" s="36" t="s">
        <v>35</v>
      </c>
      <c r="C26" s="37" t="s">
        <v>35</v>
      </c>
      <c r="D26" s="9">
        <v>11</v>
      </c>
      <c r="E26" s="22">
        <f>D26/D30</f>
        <v>0.47826086956521741</v>
      </c>
      <c r="F26" s="9">
        <v>9</v>
      </c>
      <c r="G26" s="22">
        <f>F26/F30</f>
        <v>0.45</v>
      </c>
      <c r="H26" s="9">
        <v>9</v>
      </c>
      <c r="I26" s="22">
        <f>H26/H30</f>
        <v>0.42857142857142855</v>
      </c>
      <c r="J26" s="9">
        <v>9</v>
      </c>
      <c r="K26" s="22">
        <f>J26/J30</f>
        <v>0.40909090909090912</v>
      </c>
      <c r="L26" s="9">
        <v>7</v>
      </c>
      <c r="M26" s="22">
        <f>L26/L30</f>
        <v>0.30434782608695654</v>
      </c>
      <c r="N26" s="9">
        <v>7</v>
      </c>
      <c r="O26" s="22">
        <f>N26/N30</f>
        <v>0.3888888888888889</v>
      </c>
      <c r="P26" s="9">
        <v>3</v>
      </c>
      <c r="Q26" s="60">
        <f>P26/P30</f>
        <v>0.2</v>
      </c>
      <c r="R26" s="54">
        <v>3</v>
      </c>
      <c r="S26" s="22">
        <f>R26/R30</f>
        <v>0.16666666666666666</v>
      </c>
      <c r="T26" s="54">
        <v>3</v>
      </c>
      <c r="U26" s="22">
        <f>T26/T30</f>
        <v>0.15</v>
      </c>
      <c r="V26" s="9">
        <v>1</v>
      </c>
      <c r="W26" s="22">
        <f>V26/V30</f>
        <v>9.0909090909090912E-2</v>
      </c>
      <c r="X26" s="9">
        <v>5</v>
      </c>
      <c r="Y26" s="22">
        <f>X26/X30</f>
        <v>0.25</v>
      </c>
      <c r="Z26" s="9">
        <v>8</v>
      </c>
      <c r="AA26" s="22">
        <f>Z26/Z30</f>
        <v>0.25806451612903225</v>
      </c>
      <c r="AB26" s="9">
        <v>8</v>
      </c>
      <c r="AC26" s="22">
        <f>AB26/AB30</f>
        <v>0.33333333333333331</v>
      </c>
      <c r="AD26" s="93">
        <v>8</v>
      </c>
      <c r="AE26" s="22">
        <f>AD26/AD30</f>
        <v>0.29629629629629628</v>
      </c>
      <c r="AF26" s="9">
        <v>10</v>
      </c>
      <c r="AG26" s="60">
        <f>AF26/AF30</f>
        <v>0.43478260869565216</v>
      </c>
      <c r="AH26" s="54">
        <v>10</v>
      </c>
      <c r="AI26" s="22">
        <f>AH26/AH30</f>
        <v>0.30303030303030304</v>
      </c>
      <c r="AJ26" s="9">
        <v>8</v>
      </c>
      <c r="AK26" s="22">
        <f>AJ26/AJ30</f>
        <v>0.2857142857142857</v>
      </c>
      <c r="AL26" s="93">
        <v>7</v>
      </c>
      <c r="AM26" s="139">
        <f>AL26/AL30</f>
        <v>0.25925925925925924</v>
      </c>
      <c r="AN26" s="9">
        <v>8</v>
      </c>
      <c r="AO26" s="22">
        <f>AN26/AN30</f>
        <v>0.38095238095238093</v>
      </c>
      <c r="AP26" s="9">
        <v>10</v>
      </c>
      <c r="AQ26" s="22">
        <f>AP26/AP30</f>
        <v>0.3125</v>
      </c>
      <c r="AR26" s="9">
        <v>7</v>
      </c>
      <c r="AS26" s="22">
        <f>AR26/AR30</f>
        <v>0.23333333333333334</v>
      </c>
      <c r="AT26" s="93">
        <v>13</v>
      </c>
      <c r="AU26" s="139">
        <f>AT26/AT30</f>
        <v>0.27083333333333331</v>
      </c>
      <c r="AV26" s="9">
        <v>10</v>
      </c>
      <c r="AW26" s="22">
        <f>AV26/AV30</f>
        <v>0.27777777777777779</v>
      </c>
      <c r="AX26" s="9">
        <v>13</v>
      </c>
      <c r="AY26" s="22">
        <f>AX26/AX30</f>
        <v>0.33333333333333331</v>
      </c>
      <c r="AZ26" s="9">
        <v>18</v>
      </c>
      <c r="BA26" s="27">
        <f>AZ26/AZ30</f>
        <v>0.36</v>
      </c>
    </row>
    <row r="27" spans="1:53" ht="15" customHeight="1" x14ac:dyDescent="0.2">
      <c r="A27" s="12" t="s">
        <v>18</v>
      </c>
      <c r="B27" s="36" t="s">
        <v>35</v>
      </c>
      <c r="C27" s="37" t="s">
        <v>35</v>
      </c>
      <c r="D27" s="9">
        <v>9</v>
      </c>
      <c r="E27" s="22">
        <f>D27/D30</f>
        <v>0.39130434782608697</v>
      </c>
      <c r="F27" s="9">
        <v>7</v>
      </c>
      <c r="G27" s="22">
        <f>F27/F30</f>
        <v>0.35</v>
      </c>
      <c r="H27" s="9">
        <v>6</v>
      </c>
      <c r="I27" s="22">
        <f>H27/H30</f>
        <v>0.2857142857142857</v>
      </c>
      <c r="J27" s="9">
        <v>6</v>
      </c>
      <c r="K27" s="22">
        <f>J27/J30</f>
        <v>0.27272727272727271</v>
      </c>
      <c r="L27" s="9">
        <v>9</v>
      </c>
      <c r="M27" s="22">
        <f>L27/L30</f>
        <v>0.39130434782608697</v>
      </c>
      <c r="N27" s="9">
        <v>6</v>
      </c>
      <c r="O27" s="22">
        <f>N27/N30</f>
        <v>0.33333333333333331</v>
      </c>
      <c r="P27" s="9">
        <v>8</v>
      </c>
      <c r="Q27" s="60">
        <f>P27/P30</f>
        <v>0.53333333333333333</v>
      </c>
      <c r="R27" s="54">
        <v>7</v>
      </c>
      <c r="S27" s="22">
        <f>R27/R30</f>
        <v>0.3888888888888889</v>
      </c>
      <c r="T27" s="54">
        <v>12</v>
      </c>
      <c r="U27" s="22">
        <f>T27/T30</f>
        <v>0.6</v>
      </c>
      <c r="V27" s="9">
        <v>7</v>
      </c>
      <c r="W27" s="22">
        <f>V27/V30</f>
        <v>0.63636363636363635</v>
      </c>
      <c r="X27" s="9">
        <v>5</v>
      </c>
      <c r="Y27" s="22">
        <f>X27/X30</f>
        <v>0.25</v>
      </c>
      <c r="Z27" s="9">
        <v>8</v>
      </c>
      <c r="AA27" s="22">
        <f>Z27/Z30</f>
        <v>0.25806451612903225</v>
      </c>
      <c r="AB27" s="9">
        <v>6</v>
      </c>
      <c r="AC27" s="22">
        <f>AB27/AB30</f>
        <v>0.25</v>
      </c>
      <c r="AD27" s="93">
        <v>5</v>
      </c>
      <c r="AE27" s="22">
        <f>AD27/AD30</f>
        <v>0.18518518518518517</v>
      </c>
      <c r="AF27" s="9">
        <v>2</v>
      </c>
      <c r="AG27" s="60">
        <f>AF27/AF30</f>
        <v>8.6956521739130432E-2</v>
      </c>
      <c r="AH27" s="54">
        <v>8</v>
      </c>
      <c r="AI27" s="22">
        <f>AH27/AH30</f>
        <v>0.24242424242424243</v>
      </c>
      <c r="AJ27" s="9">
        <v>4</v>
      </c>
      <c r="AK27" s="22">
        <f>AJ27/AJ30</f>
        <v>0.14285714285714285</v>
      </c>
      <c r="AL27" s="93">
        <v>7</v>
      </c>
      <c r="AM27" s="139">
        <f>AL27/AL30</f>
        <v>0.25925925925925924</v>
      </c>
      <c r="AN27" s="9">
        <v>6</v>
      </c>
      <c r="AO27" s="22">
        <f>AN27/AN30</f>
        <v>0.2857142857142857</v>
      </c>
      <c r="AP27" s="9">
        <v>9</v>
      </c>
      <c r="AQ27" s="22">
        <f>AP27/AP30</f>
        <v>0.28125</v>
      </c>
      <c r="AR27" s="9">
        <v>12</v>
      </c>
      <c r="AS27" s="22">
        <f>AR27/AR30</f>
        <v>0.4</v>
      </c>
      <c r="AT27" s="93">
        <v>16</v>
      </c>
      <c r="AU27" s="139">
        <f>AT27/AT30</f>
        <v>0.33333333333333331</v>
      </c>
      <c r="AV27" s="9">
        <v>10</v>
      </c>
      <c r="AW27" s="22">
        <f>AV27/AV30</f>
        <v>0.27777777777777779</v>
      </c>
      <c r="AX27" s="9">
        <v>10</v>
      </c>
      <c r="AY27" s="22">
        <f>AX27/AX30</f>
        <v>0.25641025641025639</v>
      </c>
      <c r="AZ27" s="9">
        <v>14</v>
      </c>
      <c r="BA27" s="27">
        <f>AZ27/AZ30</f>
        <v>0.28000000000000003</v>
      </c>
    </row>
    <row r="28" spans="1:53" ht="15" customHeight="1" x14ac:dyDescent="0.2">
      <c r="A28" s="12" t="s">
        <v>19</v>
      </c>
      <c r="B28" s="36" t="s">
        <v>35</v>
      </c>
      <c r="C28" s="37" t="s">
        <v>35</v>
      </c>
      <c r="D28" s="9">
        <v>0</v>
      </c>
      <c r="E28" s="22">
        <f>D28/D30</f>
        <v>0</v>
      </c>
      <c r="F28" s="9">
        <v>1</v>
      </c>
      <c r="G28" s="22">
        <f>F28/F30</f>
        <v>0.05</v>
      </c>
      <c r="H28" s="9">
        <v>1</v>
      </c>
      <c r="I28" s="22">
        <f>H28/H30</f>
        <v>4.7619047619047616E-2</v>
      </c>
      <c r="J28" s="9">
        <v>1</v>
      </c>
      <c r="K28" s="22">
        <f>J28/J30</f>
        <v>4.5454545454545456E-2</v>
      </c>
      <c r="L28" s="9">
        <v>1</v>
      </c>
      <c r="M28" s="22">
        <f>L28/L30</f>
        <v>4.3478260869565216E-2</v>
      </c>
      <c r="N28" s="9">
        <v>1</v>
      </c>
      <c r="O28" s="22">
        <f>N28/N30</f>
        <v>5.5555555555555552E-2</v>
      </c>
      <c r="P28" s="9">
        <v>0</v>
      </c>
      <c r="Q28" s="60">
        <f>P28/P30</f>
        <v>0</v>
      </c>
      <c r="R28" s="54">
        <v>1</v>
      </c>
      <c r="S28" s="22">
        <f>R28/R30</f>
        <v>5.5555555555555552E-2</v>
      </c>
      <c r="T28" s="54">
        <v>1</v>
      </c>
      <c r="U28" s="22">
        <f>T28/T30</f>
        <v>0.05</v>
      </c>
      <c r="V28" s="9">
        <v>1</v>
      </c>
      <c r="W28" s="22">
        <f>V28/V30</f>
        <v>9.0909090909090912E-2</v>
      </c>
      <c r="X28" s="9">
        <v>1</v>
      </c>
      <c r="Y28" s="22">
        <f>X28/X30</f>
        <v>0.05</v>
      </c>
      <c r="Z28" s="9">
        <v>1</v>
      </c>
      <c r="AA28" s="22">
        <f>Z28/Z30</f>
        <v>3.2258064516129031E-2</v>
      </c>
      <c r="AB28" s="9">
        <v>0</v>
      </c>
      <c r="AC28" s="22">
        <f>AB28/AB30</f>
        <v>0</v>
      </c>
      <c r="AD28" s="93">
        <v>0</v>
      </c>
      <c r="AE28" s="22">
        <f>AD28/AD30</f>
        <v>0</v>
      </c>
      <c r="AF28" s="9">
        <v>0</v>
      </c>
      <c r="AG28" s="60">
        <f>AF28/AF30</f>
        <v>0</v>
      </c>
      <c r="AH28" s="54">
        <v>0</v>
      </c>
      <c r="AI28" s="22">
        <f>AH28/AH30</f>
        <v>0</v>
      </c>
      <c r="AJ28" s="9">
        <v>0</v>
      </c>
      <c r="AK28" s="22">
        <f>AJ28/AJ30</f>
        <v>0</v>
      </c>
      <c r="AL28" s="93">
        <v>0</v>
      </c>
      <c r="AM28" s="139">
        <f>AL28/AL30</f>
        <v>0</v>
      </c>
      <c r="AN28" s="9">
        <v>0</v>
      </c>
      <c r="AO28" s="22">
        <f>AN28/AN30</f>
        <v>0</v>
      </c>
      <c r="AP28" s="9">
        <v>0</v>
      </c>
      <c r="AQ28" s="22">
        <f>AP28/AP30</f>
        <v>0</v>
      </c>
      <c r="AR28" s="9">
        <v>2</v>
      </c>
      <c r="AS28" s="22">
        <f>AR28/AR30</f>
        <v>6.6666666666666666E-2</v>
      </c>
      <c r="AT28" s="93">
        <v>2</v>
      </c>
      <c r="AU28" s="139">
        <f>AT28/AT30</f>
        <v>4.1666666666666664E-2</v>
      </c>
      <c r="AV28" s="9">
        <v>1</v>
      </c>
      <c r="AW28" s="22">
        <f>AV28/AV30</f>
        <v>2.7777777777777776E-2</v>
      </c>
      <c r="AX28" s="9">
        <v>1</v>
      </c>
      <c r="AY28" s="22">
        <f>AX28/AX30</f>
        <v>2.564102564102564E-2</v>
      </c>
      <c r="AZ28" s="9">
        <v>2</v>
      </c>
      <c r="BA28" s="27">
        <f>AZ28/AZ30</f>
        <v>0.04</v>
      </c>
    </row>
    <row r="29" spans="1:53" ht="15" customHeight="1" x14ac:dyDescent="0.2">
      <c r="A29" s="12" t="s">
        <v>20</v>
      </c>
      <c r="B29" s="36" t="s">
        <v>35</v>
      </c>
      <c r="C29" s="37" t="s">
        <v>35</v>
      </c>
      <c r="D29" s="9">
        <v>0</v>
      </c>
      <c r="E29" s="22">
        <f>D29/D30</f>
        <v>0</v>
      </c>
      <c r="F29" s="9">
        <v>0</v>
      </c>
      <c r="G29" s="22">
        <f>F29/F30</f>
        <v>0</v>
      </c>
      <c r="H29" s="9">
        <v>0</v>
      </c>
      <c r="I29" s="22">
        <f>H29/H30</f>
        <v>0</v>
      </c>
      <c r="J29" s="9">
        <v>0</v>
      </c>
      <c r="K29" s="22">
        <f>J29/J30</f>
        <v>0</v>
      </c>
      <c r="L29" s="9">
        <v>0</v>
      </c>
      <c r="M29" s="22">
        <f>L29/L30</f>
        <v>0</v>
      </c>
      <c r="N29" s="9">
        <v>0</v>
      </c>
      <c r="O29" s="22">
        <f>N29/N30</f>
        <v>0</v>
      </c>
      <c r="P29" s="9">
        <v>0</v>
      </c>
      <c r="Q29" s="60">
        <f>P29/P30</f>
        <v>0</v>
      </c>
      <c r="R29" s="54">
        <v>0</v>
      </c>
      <c r="S29" s="22">
        <f>R29/R30</f>
        <v>0</v>
      </c>
      <c r="T29" s="54">
        <v>0</v>
      </c>
      <c r="U29" s="22">
        <f>T29/T30</f>
        <v>0</v>
      </c>
      <c r="V29" s="9">
        <v>0</v>
      </c>
      <c r="W29" s="22">
        <f>V29/V30</f>
        <v>0</v>
      </c>
      <c r="X29" s="9">
        <v>0</v>
      </c>
      <c r="Y29" s="22">
        <f>X29/X30</f>
        <v>0</v>
      </c>
      <c r="Z29" s="9">
        <v>0</v>
      </c>
      <c r="AA29" s="22">
        <f>Z29/Z30</f>
        <v>0</v>
      </c>
      <c r="AB29" s="9">
        <v>0</v>
      </c>
      <c r="AC29" s="22">
        <f>AB29/AB30</f>
        <v>0</v>
      </c>
      <c r="AD29" s="93">
        <v>0</v>
      </c>
      <c r="AE29" s="22">
        <f>AD29/AD30</f>
        <v>0</v>
      </c>
      <c r="AF29" s="9">
        <v>0</v>
      </c>
      <c r="AG29" s="60">
        <f>AF29/AF30</f>
        <v>0</v>
      </c>
      <c r="AH29" s="54">
        <v>0</v>
      </c>
      <c r="AI29" s="22">
        <f>AH29/AH30</f>
        <v>0</v>
      </c>
      <c r="AJ29" s="9">
        <v>0</v>
      </c>
      <c r="AK29" s="22">
        <f>AJ29/AJ30</f>
        <v>0</v>
      </c>
      <c r="AL29" s="93">
        <v>0</v>
      </c>
      <c r="AM29" s="139">
        <f>AL29/AL30</f>
        <v>0</v>
      </c>
      <c r="AN29" s="9">
        <v>0</v>
      </c>
      <c r="AO29" s="22">
        <f>AN29/AN30</f>
        <v>0</v>
      </c>
      <c r="AP29" s="9">
        <v>0</v>
      </c>
      <c r="AQ29" s="22">
        <f>AP29/AP30</f>
        <v>0</v>
      </c>
      <c r="AR29" s="9">
        <v>0</v>
      </c>
      <c r="AS29" s="22">
        <f>AR29/AR30</f>
        <v>0</v>
      </c>
      <c r="AT29" s="93">
        <v>0</v>
      </c>
      <c r="AU29" s="139">
        <f>AT29/AT30</f>
        <v>0</v>
      </c>
      <c r="AV29" s="9">
        <v>0</v>
      </c>
      <c r="AW29" s="22">
        <f>AV29/AV30</f>
        <v>0</v>
      </c>
      <c r="AX29" s="9">
        <v>0</v>
      </c>
      <c r="AY29" s="22">
        <f>AX29/AX30</f>
        <v>0</v>
      </c>
      <c r="AZ29" s="9">
        <v>0</v>
      </c>
      <c r="BA29" s="27">
        <f>AZ29/AZ30</f>
        <v>0</v>
      </c>
    </row>
    <row r="30" spans="1:53" s="4" customFormat="1" ht="15" customHeight="1" x14ac:dyDescent="0.2">
      <c r="A30" s="19" t="s">
        <v>3</v>
      </c>
      <c r="B30" s="38" t="s">
        <v>35</v>
      </c>
      <c r="C30" s="39" t="s">
        <v>35</v>
      </c>
      <c r="D30" s="18">
        <f t="shared" ref="D30:Q30" si="10">D29+D28+D27+D26+D25+D24+D23+D22+D21+D20</f>
        <v>23</v>
      </c>
      <c r="E30" s="23">
        <f t="shared" si="10"/>
        <v>1</v>
      </c>
      <c r="F30" s="18">
        <f t="shared" si="10"/>
        <v>20</v>
      </c>
      <c r="G30" s="23">
        <f t="shared" si="10"/>
        <v>1</v>
      </c>
      <c r="H30" s="18">
        <f t="shared" si="10"/>
        <v>21</v>
      </c>
      <c r="I30" s="23">
        <f t="shared" si="10"/>
        <v>0.99999999999999989</v>
      </c>
      <c r="J30" s="18">
        <f t="shared" si="10"/>
        <v>22</v>
      </c>
      <c r="K30" s="23">
        <f t="shared" si="10"/>
        <v>1</v>
      </c>
      <c r="L30" s="18">
        <f t="shared" si="10"/>
        <v>23</v>
      </c>
      <c r="M30" s="23">
        <f t="shared" si="10"/>
        <v>1.0000000000000002</v>
      </c>
      <c r="N30" s="18">
        <f t="shared" si="10"/>
        <v>18</v>
      </c>
      <c r="O30" s="23">
        <f t="shared" si="10"/>
        <v>0.99999999999999989</v>
      </c>
      <c r="P30" s="18">
        <f t="shared" si="10"/>
        <v>15</v>
      </c>
      <c r="Q30" s="61">
        <f t="shared" si="10"/>
        <v>1</v>
      </c>
      <c r="R30" s="51">
        <f t="shared" ref="R30:W30" si="11">R29+R28+R27+R26+R25+R24+R23+R22+R21+R20</f>
        <v>18</v>
      </c>
      <c r="S30" s="74">
        <f t="shared" si="11"/>
        <v>1</v>
      </c>
      <c r="T30" s="51">
        <f t="shared" si="11"/>
        <v>20</v>
      </c>
      <c r="U30" s="74">
        <f t="shared" si="11"/>
        <v>1</v>
      </c>
      <c r="V30" s="68">
        <f t="shared" si="11"/>
        <v>11</v>
      </c>
      <c r="W30" s="74">
        <f t="shared" si="11"/>
        <v>1</v>
      </c>
      <c r="X30" s="68">
        <f t="shared" ref="X30:BA30" si="12">X29+X28+X27+X26+X25+X24+X23+X22+X21+X20</f>
        <v>20</v>
      </c>
      <c r="Y30" s="74">
        <f t="shared" si="12"/>
        <v>1</v>
      </c>
      <c r="Z30" s="68">
        <f t="shared" si="12"/>
        <v>31</v>
      </c>
      <c r="AA30" s="74">
        <f t="shared" si="12"/>
        <v>0.99999999999999989</v>
      </c>
      <c r="AB30" s="68">
        <f t="shared" ref="AB30" si="13">AB29+AB28+AB27+AB26+AB25+AB24+AB23+AB22+AB21+AB20</f>
        <v>24</v>
      </c>
      <c r="AC30" s="74">
        <f t="shared" ref="AC30:AY30" si="14">AC29+AC28+AC27+AC26+AC25+AC24+AC23+AC22+AC21+AC20</f>
        <v>0.99999999999999989</v>
      </c>
      <c r="AD30" s="91">
        <f t="shared" si="14"/>
        <v>27</v>
      </c>
      <c r="AE30" s="74">
        <f t="shared" si="14"/>
        <v>1</v>
      </c>
      <c r="AF30" s="68">
        <f t="shared" si="14"/>
        <v>23</v>
      </c>
      <c r="AG30" s="105">
        <f t="shared" si="14"/>
        <v>1</v>
      </c>
      <c r="AH30" s="51">
        <f t="shared" si="14"/>
        <v>33</v>
      </c>
      <c r="AI30" s="74">
        <f t="shared" si="14"/>
        <v>1</v>
      </c>
      <c r="AJ30" s="68">
        <f t="shared" si="14"/>
        <v>28</v>
      </c>
      <c r="AK30" s="74">
        <f t="shared" si="14"/>
        <v>1</v>
      </c>
      <c r="AL30" s="91">
        <f t="shared" si="14"/>
        <v>27</v>
      </c>
      <c r="AM30" s="140">
        <f t="shared" si="14"/>
        <v>0.99999999999999989</v>
      </c>
      <c r="AN30" s="68">
        <f t="shared" si="14"/>
        <v>21</v>
      </c>
      <c r="AO30" s="74">
        <f t="shared" si="14"/>
        <v>1</v>
      </c>
      <c r="AP30" s="68">
        <f t="shared" si="14"/>
        <v>32</v>
      </c>
      <c r="AQ30" s="74">
        <f t="shared" si="14"/>
        <v>1</v>
      </c>
      <c r="AR30" s="68">
        <f t="shared" si="14"/>
        <v>30</v>
      </c>
      <c r="AS30" s="74">
        <f t="shared" si="14"/>
        <v>0.99999999999999989</v>
      </c>
      <c r="AT30" s="91">
        <f t="shared" si="14"/>
        <v>48</v>
      </c>
      <c r="AU30" s="140">
        <f t="shared" si="14"/>
        <v>0.99999999999999989</v>
      </c>
      <c r="AV30" s="68">
        <f t="shared" si="14"/>
        <v>36</v>
      </c>
      <c r="AW30" s="74">
        <f t="shared" si="14"/>
        <v>1</v>
      </c>
      <c r="AX30" s="68">
        <f t="shared" si="14"/>
        <v>39</v>
      </c>
      <c r="AY30" s="74">
        <f t="shared" si="14"/>
        <v>1</v>
      </c>
      <c r="AZ30" s="68">
        <f t="shared" si="12"/>
        <v>50</v>
      </c>
      <c r="BA30" s="52">
        <f t="shared" si="12"/>
        <v>1</v>
      </c>
    </row>
    <row r="31" spans="1:53" s="4" customFormat="1" ht="15" customHeight="1" x14ac:dyDescent="0.2">
      <c r="A31" s="128" t="s">
        <v>21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6"/>
    </row>
    <row r="32" spans="1:53" s="1" customFormat="1" ht="15" customHeight="1" x14ac:dyDescent="0.2">
      <c r="A32" s="43"/>
      <c r="B32" s="8" t="s">
        <v>38</v>
      </c>
      <c r="C32" s="28" t="s">
        <v>39</v>
      </c>
      <c r="D32" s="8" t="s">
        <v>38</v>
      </c>
      <c r="E32" s="28" t="s">
        <v>39</v>
      </c>
      <c r="F32" s="8" t="s">
        <v>38</v>
      </c>
      <c r="G32" s="28" t="s">
        <v>39</v>
      </c>
      <c r="H32" s="8" t="s">
        <v>38</v>
      </c>
      <c r="I32" s="28" t="s">
        <v>39</v>
      </c>
      <c r="J32" s="8" t="s">
        <v>38</v>
      </c>
      <c r="K32" s="28" t="s">
        <v>39</v>
      </c>
      <c r="L32" s="8" t="s">
        <v>38</v>
      </c>
      <c r="M32" s="28" t="s">
        <v>39</v>
      </c>
      <c r="N32" s="8" t="s">
        <v>38</v>
      </c>
      <c r="O32" s="28" t="s">
        <v>39</v>
      </c>
      <c r="P32" s="8" t="s">
        <v>38</v>
      </c>
      <c r="Q32" s="62" t="s">
        <v>39</v>
      </c>
      <c r="R32" s="55" t="s">
        <v>38</v>
      </c>
      <c r="S32" s="75" t="s">
        <v>39</v>
      </c>
      <c r="T32" s="55" t="s">
        <v>38</v>
      </c>
      <c r="U32" s="75" t="s">
        <v>39</v>
      </c>
      <c r="V32" s="70" t="s">
        <v>38</v>
      </c>
      <c r="W32" s="75" t="s">
        <v>39</v>
      </c>
      <c r="X32" s="70" t="s">
        <v>38</v>
      </c>
      <c r="Y32" s="75" t="s">
        <v>39</v>
      </c>
      <c r="Z32" s="70" t="s">
        <v>38</v>
      </c>
      <c r="AA32" s="75" t="s">
        <v>39</v>
      </c>
      <c r="AB32" s="70" t="s">
        <v>38</v>
      </c>
      <c r="AC32" s="75" t="s">
        <v>39</v>
      </c>
      <c r="AD32" s="94" t="s">
        <v>38</v>
      </c>
      <c r="AE32" s="75" t="s">
        <v>39</v>
      </c>
      <c r="AF32" s="70" t="s">
        <v>38</v>
      </c>
      <c r="AG32" s="106" t="s">
        <v>39</v>
      </c>
      <c r="AH32" s="55" t="s">
        <v>38</v>
      </c>
      <c r="AI32" s="75" t="s">
        <v>39</v>
      </c>
      <c r="AJ32" s="70" t="s">
        <v>38</v>
      </c>
      <c r="AK32" s="75" t="s">
        <v>39</v>
      </c>
      <c r="AL32" s="94" t="s">
        <v>38</v>
      </c>
      <c r="AM32" s="141" t="s">
        <v>39</v>
      </c>
      <c r="AN32" s="70" t="s">
        <v>38</v>
      </c>
      <c r="AO32" s="75" t="s">
        <v>39</v>
      </c>
      <c r="AP32" s="70" t="s">
        <v>38</v>
      </c>
      <c r="AQ32" s="75" t="s">
        <v>39</v>
      </c>
      <c r="AR32" s="70" t="s">
        <v>38</v>
      </c>
      <c r="AS32" s="75" t="s">
        <v>39</v>
      </c>
      <c r="AT32" s="94" t="s">
        <v>38</v>
      </c>
      <c r="AU32" s="141" t="s">
        <v>39</v>
      </c>
      <c r="AV32" s="70" t="s">
        <v>38</v>
      </c>
      <c r="AW32" s="75" t="s">
        <v>39</v>
      </c>
      <c r="AX32" s="70" t="s">
        <v>38</v>
      </c>
      <c r="AY32" s="75" t="s">
        <v>39</v>
      </c>
      <c r="AZ32" s="70" t="s">
        <v>38</v>
      </c>
      <c r="BA32" s="56" t="s">
        <v>39</v>
      </c>
    </row>
    <row r="33" spans="1:53" ht="15" customHeight="1" x14ac:dyDescent="0.2">
      <c r="A33" s="26" t="s">
        <v>36</v>
      </c>
      <c r="B33" s="38" t="s">
        <v>35</v>
      </c>
      <c r="C33" s="39" t="s">
        <v>35</v>
      </c>
      <c r="D33" s="40">
        <v>46.6</v>
      </c>
      <c r="E33" s="45">
        <v>5.7</v>
      </c>
      <c r="F33" s="40">
        <v>47.3</v>
      </c>
      <c r="G33" s="45">
        <v>8.3000000000000007</v>
      </c>
      <c r="H33" s="40">
        <v>46.9</v>
      </c>
      <c r="I33" s="45">
        <v>9</v>
      </c>
      <c r="J33" s="40">
        <v>46.3</v>
      </c>
      <c r="K33" s="45">
        <v>9.8000000000000007</v>
      </c>
      <c r="L33" s="40">
        <v>47.1</v>
      </c>
      <c r="M33" s="45">
        <v>10.7</v>
      </c>
      <c r="N33" s="40">
        <v>47.4</v>
      </c>
      <c r="O33" s="45">
        <v>11.8</v>
      </c>
      <c r="P33" s="40">
        <v>46.1</v>
      </c>
      <c r="Q33" s="63">
        <v>9.1</v>
      </c>
      <c r="R33" s="64">
        <v>44.58</v>
      </c>
      <c r="S33" s="76">
        <v>13.29</v>
      </c>
      <c r="T33" s="64">
        <v>49.93</v>
      </c>
      <c r="U33" s="76">
        <v>11.56</v>
      </c>
      <c r="V33" s="71">
        <v>53.45</v>
      </c>
      <c r="W33" s="76">
        <v>12.21</v>
      </c>
      <c r="X33" s="71">
        <v>44.47</v>
      </c>
      <c r="Y33" s="76">
        <v>10.52</v>
      </c>
      <c r="Z33" s="71">
        <v>44.431699999999999</v>
      </c>
      <c r="AA33" s="76">
        <v>10.06554</v>
      </c>
      <c r="AB33" s="71">
        <v>42.29</v>
      </c>
      <c r="AC33" s="76">
        <v>8.67</v>
      </c>
      <c r="AD33" s="87">
        <v>39.140300000000003</v>
      </c>
      <c r="AE33" s="76">
        <v>8.8263999999999996</v>
      </c>
      <c r="AF33" s="71">
        <v>39.700000000000003</v>
      </c>
      <c r="AG33" s="107">
        <v>7.7</v>
      </c>
      <c r="AH33" s="64">
        <v>42.1</v>
      </c>
      <c r="AI33" s="76">
        <v>9.5299999999999994</v>
      </c>
      <c r="AJ33" s="71">
        <v>40.68</v>
      </c>
      <c r="AK33" s="76">
        <v>9</v>
      </c>
      <c r="AL33" s="87">
        <v>43.1</v>
      </c>
      <c r="AM33" s="142">
        <v>9.6999999999999993</v>
      </c>
      <c r="AN33" s="71">
        <v>45.2</v>
      </c>
      <c r="AO33" s="76">
        <v>9.5</v>
      </c>
      <c r="AP33" s="71">
        <v>43.6</v>
      </c>
      <c r="AQ33" s="76">
        <v>9.9</v>
      </c>
      <c r="AR33" s="71">
        <v>47</v>
      </c>
      <c r="AS33" s="76">
        <v>11</v>
      </c>
      <c r="AT33" s="87">
        <v>45.5</v>
      </c>
      <c r="AU33" s="142">
        <v>10.8</v>
      </c>
      <c r="AV33" s="71">
        <v>44.4</v>
      </c>
      <c r="AW33" s="76">
        <v>9.8000000000000007</v>
      </c>
      <c r="AX33" s="71">
        <v>44.3</v>
      </c>
      <c r="AY33" s="76">
        <v>10.5</v>
      </c>
      <c r="AZ33" s="71">
        <v>44.8</v>
      </c>
      <c r="BA33" s="57">
        <v>9.9</v>
      </c>
    </row>
    <row r="34" spans="1:53" ht="15" customHeight="1" x14ac:dyDescent="0.2">
      <c r="A34" s="128" t="s">
        <v>46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6"/>
    </row>
    <row r="35" spans="1:53" ht="15" customHeight="1" x14ac:dyDescent="0.2">
      <c r="A35" s="163" t="s">
        <v>70</v>
      </c>
      <c r="B35" s="34" t="s">
        <v>35</v>
      </c>
      <c r="C35" s="35" t="s">
        <v>35</v>
      </c>
      <c r="D35" s="14">
        <v>0</v>
      </c>
      <c r="E35" s="21">
        <f>D35/D49</f>
        <v>0</v>
      </c>
      <c r="F35" s="14">
        <v>1</v>
      </c>
      <c r="G35" s="21">
        <f>F35/F49</f>
        <v>0.05</v>
      </c>
      <c r="H35" s="14">
        <v>1</v>
      </c>
      <c r="I35" s="21">
        <f>H35/H49</f>
        <v>4.7619047619047616E-2</v>
      </c>
      <c r="J35" s="14">
        <v>2</v>
      </c>
      <c r="K35" s="21">
        <f>J35/J49</f>
        <v>9.0909090909090912E-2</v>
      </c>
      <c r="L35" s="14">
        <v>2</v>
      </c>
      <c r="M35" s="21">
        <f>L35/L49</f>
        <v>8.6956521739130432E-2</v>
      </c>
      <c r="N35" s="14">
        <v>2</v>
      </c>
      <c r="O35" s="59">
        <f>N35/N49</f>
        <v>0.1111111111111111</v>
      </c>
      <c r="P35" s="48">
        <v>1</v>
      </c>
      <c r="Q35" s="59">
        <f>P35/P49</f>
        <v>6.6666666666666666E-2</v>
      </c>
      <c r="R35" s="48">
        <v>2</v>
      </c>
      <c r="S35" s="73">
        <f>R35/R49</f>
        <v>0.1111111111111111</v>
      </c>
      <c r="T35" s="48">
        <v>1</v>
      </c>
      <c r="U35" s="73">
        <f>T35/T49</f>
        <v>0.05</v>
      </c>
      <c r="V35" s="66">
        <v>1</v>
      </c>
      <c r="W35" s="73">
        <f>V35/V49</f>
        <v>9.0909090909090912E-2</v>
      </c>
      <c r="X35" s="66">
        <v>2</v>
      </c>
      <c r="Y35" s="73">
        <f>X35/X49</f>
        <v>0.1</v>
      </c>
      <c r="Z35" s="66">
        <v>2</v>
      </c>
      <c r="AA35" s="73">
        <f>Z35/Z49</f>
        <v>6.4516129032258063E-2</v>
      </c>
      <c r="AB35" s="66">
        <v>2</v>
      </c>
      <c r="AC35" s="73">
        <f>AB35/AB49</f>
        <v>8.3333333333333329E-2</v>
      </c>
      <c r="AD35" s="89">
        <v>2</v>
      </c>
      <c r="AE35" s="73">
        <f>AD35/AD49</f>
        <v>7.407407407407407E-2</v>
      </c>
      <c r="AF35" s="66">
        <v>2</v>
      </c>
      <c r="AG35" s="104">
        <f>AF35/AF49</f>
        <v>8.6956521739130432E-2</v>
      </c>
      <c r="AH35" s="48">
        <v>3</v>
      </c>
      <c r="AI35" s="73">
        <f>AH35/AH49</f>
        <v>9.0909090909090912E-2</v>
      </c>
      <c r="AJ35" s="66">
        <v>3</v>
      </c>
      <c r="AK35" s="73">
        <f>AJ35/AJ49</f>
        <v>0.10714285714285714</v>
      </c>
      <c r="AL35" s="89">
        <v>4</v>
      </c>
      <c r="AM35" s="138">
        <f>AL35/AL49</f>
        <v>0.14814814814814814</v>
      </c>
      <c r="AN35" s="66">
        <v>2</v>
      </c>
      <c r="AO35" s="73">
        <f>AN35/AN49</f>
        <v>9.5238095238095233E-2</v>
      </c>
      <c r="AP35" s="66">
        <v>3</v>
      </c>
      <c r="AQ35" s="73">
        <f>AP35/AP49</f>
        <v>9.375E-2</v>
      </c>
      <c r="AR35" s="66">
        <v>1</v>
      </c>
      <c r="AS35" s="73">
        <f>AR35/AR49</f>
        <v>3.3333333333333333E-2</v>
      </c>
      <c r="AT35" s="89">
        <v>2</v>
      </c>
      <c r="AU35" s="138">
        <f>AT35/AT49</f>
        <v>4.1666666666666664E-2</v>
      </c>
      <c r="AV35" s="66">
        <v>2</v>
      </c>
      <c r="AW35" s="73">
        <f>AV35/AV49</f>
        <v>5.5555555555555552E-2</v>
      </c>
      <c r="AX35" s="66">
        <v>1</v>
      </c>
      <c r="AY35" s="73">
        <f>AX35/AX49</f>
        <v>2.564102564102564E-2</v>
      </c>
      <c r="AZ35" s="66">
        <v>6</v>
      </c>
      <c r="BA35" s="49">
        <f>AZ35/AZ49</f>
        <v>0.12</v>
      </c>
    </row>
    <row r="36" spans="1:53" ht="15" customHeight="1" x14ac:dyDescent="0.2">
      <c r="A36" s="95" t="s">
        <v>56</v>
      </c>
      <c r="B36" s="36" t="s">
        <v>35</v>
      </c>
      <c r="C36" s="37" t="s">
        <v>35</v>
      </c>
      <c r="D36" s="9">
        <v>6</v>
      </c>
      <c r="E36" s="22">
        <f>D36/D49</f>
        <v>0.2608695652173913</v>
      </c>
      <c r="F36" s="9">
        <v>6</v>
      </c>
      <c r="G36" s="22">
        <f>F36/F49</f>
        <v>0.3</v>
      </c>
      <c r="H36" s="9">
        <v>6</v>
      </c>
      <c r="I36" s="22">
        <f>H36/H49</f>
        <v>0.2857142857142857</v>
      </c>
      <c r="J36" s="9">
        <v>6</v>
      </c>
      <c r="K36" s="22">
        <f>J36/J49</f>
        <v>0.27272727272727271</v>
      </c>
      <c r="L36" s="9">
        <v>5</v>
      </c>
      <c r="M36" s="22">
        <f>L36/L49</f>
        <v>0.21739130434782608</v>
      </c>
      <c r="N36" s="9">
        <v>3</v>
      </c>
      <c r="O36" s="22">
        <f>N36/N49</f>
        <v>0.16666666666666666</v>
      </c>
      <c r="P36" s="9">
        <v>2</v>
      </c>
      <c r="Q36" s="60">
        <f>P36/P49</f>
        <v>0.13333333333333333</v>
      </c>
      <c r="R36" s="54">
        <v>2</v>
      </c>
      <c r="S36" s="22">
        <f>R36/R49</f>
        <v>0.1111111111111111</v>
      </c>
      <c r="T36" s="54">
        <v>3</v>
      </c>
      <c r="U36" s="22">
        <f>T36/T49</f>
        <v>0.15</v>
      </c>
      <c r="V36" s="9">
        <v>2</v>
      </c>
      <c r="W36" s="22">
        <f>V36/V49</f>
        <v>0.18181818181818182</v>
      </c>
      <c r="X36" s="9">
        <v>3</v>
      </c>
      <c r="Y36" s="22">
        <f>X36/X49</f>
        <v>0.15</v>
      </c>
      <c r="Z36" s="9">
        <v>7</v>
      </c>
      <c r="AA36" s="22">
        <f>Z36/Z49</f>
        <v>0.22580645161290322</v>
      </c>
      <c r="AB36" s="9">
        <v>6</v>
      </c>
      <c r="AC36" s="22">
        <f>AB36/AB49</f>
        <v>0.25</v>
      </c>
      <c r="AD36" s="93">
        <v>4</v>
      </c>
      <c r="AE36" s="22">
        <f>AD36/AD49</f>
        <v>0.14814814814814814</v>
      </c>
      <c r="AF36" s="9">
        <v>4</v>
      </c>
      <c r="AG36" s="60">
        <f>AF36/AF49</f>
        <v>0.17391304347826086</v>
      </c>
      <c r="AH36" s="54">
        <v>9</v>
      </c>
      <c r="AI36" s="22">
        <f>AH36/AH49</f>
        <v>0.27272727272727271</v>
      </c>
      <c r="AJ36" s="9">
        <v>8</v>
      </c>
      <c r="AK36" s="22">
        <f>AJ36/AJ49</f>
        <v>0.2857142857142857</v>
      </c>
      <c r="AL36" s="93">
        <v>6</v>
      </c>
      <c r="AM36" s="139">
        <f>AL36/AL49</f>
        <v>0.22222222222222221</v>
      </c>
      <c r="AN36" s="9">
        <v>4</v>
      </c>
      <c r="AO36" s="22">
        <f>AN36/AN49</f>
        <v>0.19047619047619047</v>
      </c>
      <c r="AP36" s="9">
        <v>8</v>
      </c>
      <c r="AQ36" s="22">
        <f>AP36/AP49</f>
        <v>0.25</v>
      </c>
      <c r="AR36" s="9">
        <v>6</v>
      </c>
      <c r="AS36" s="22">
        <f>AR36/AR49</f>
        <v>0.2</v>
      </c>
      <c r="AT36" s="93">
        <v>12</v>
      </c>
      <c r="AU36" s="139">
        <f>AT36/AT49</f>
        <v>0.25</v>
      </c>
      <c r="AV36" s="9">
        <v>6</v>
      </c>
      <c r="AW36" s="22">
        <f>AV36/AV49</f>
        <v>0.16666666666666666</v>
      </c>
      <c r="AX36" s="9">
        <v>7</v>
      </c>
      <c r="AY36" s="22">
        <f>AX36/AX49</f>
        <v>0.17948717948717949</v>
      </c>
      <c r="AZ36" s="9">
        <v>10</v>
      </c>
      <c r="BA36" s="27">
        <f>AZ36/AZ49</f>
        <v>0.2</v>
      </c>
    </row>
    <row r="37" spans="1:53" ht="15" customHeight="1" x14ac:dyDescent="0.2">
      <c r="A37" s="77" t="s">
        <v>50</v>
      </c>
      <c r="B37" s="36" t="s">
        <v>35</v>
      </c>
      <c r="C37" s="37" t="s">
        <v>35</v>
      </c>
      <c r="D37" s="9">
        <v>0</v>
      </c>
      <c r="E37" s="22">
        <f>D37/D49</f>
        <v>0</v>
      </c>
      <c r="F37" s="9">
        <v>0</v>
      </c>
      <c r="G37" s="22">
        <f>F37/F49</f>
        <v>0</v>
      </c>
      <c r="H37" s="9">
        <v>0</v>
      </c>
      <c r="I37" s="22">
        <f>H37/H49</f>
        <v>0</v>
      </c>
      <c r="J37" s="9">
        <v>0</v>
      </c>
      <c r="K37" s="22">
        <f>J37/J49</f>
        <v>0</v>
      </c>
      <c r="L37" s="9">
        <v>0</v>
      </c>
      <c r="M37" s="22">
        <f>L37/L49</f>
        <v>0</v>
      </c>
      <c r="N37" s="9">
        <v>0</v>
      </c>
      <c r="O37" s="22">
        <f>N37/N49</f>
        <v>0</v>
      </c>
      <c r="P37" s="9">
        <v>0</v>
      </c>
      <c r="Q37" s="60">
        <f>P37/P49</f>
        <v>0</v>
      </c>
      <c r="R37" s="54">
        <v>0</v>
      </c>
      <c r="S37" s="22">
        <f>R37/R49</f>
        <v>0</v>
      </c>
      <c r="T37" s="54">
        <v>0</v>
      </c>
      <c r="U37" s="22">
        <f>T37/T49</f>
        <v>0</v>
      </c>
      <c r="V37" s="9">
        <v>0</v>
      </c>
      <c r="W37" s="22">
        <f>V37/V49</f>
        <v>0</v>
      </c>
      <c r="X37" s="9">
        <v>0</v>
      </c>
      <c r="Y37" s="22">
        <f>X37/X49</f>
        <v>0</v>
      </c>
      <c r="Z37" s="9">
        <v>0</v>
      </c>
      <c r="AA37" s="22">
        <f>Z37/Z49</f>
        <v>0</v>
      </c>
      <c r="AB37" s="9">
        <v>0</v>
      </c>
      <c r="AC37" s="22">
        <f>AB37/AB49</f>
        <v>0</v>
      </c>
      <c r="AD37" s="93">
        <v>0</v>
      </c>
      <c r="AE37" s="22">
        <f>AD37/AD49</f>
        <v>0</v>
      </c>
      <c r="AF37" s="9">
        <v>0</v>
      </c>
      <c r="AG37" s="60">
        <f>AF37/AF49</f>
        <v>0</v>
      </c>
      <c r="AH37" s="54">
        <v>0</v>
      </c>
      <c r="AI37" s="22">
        <f>AH37/AH49</f>
        <v>0</v>
      </c>
      <c r="AJ37" s="9">
        <v>0</v>
      </c>
      <c r="AK37" s="22">
        <f>AJ37/AJ49</f>
        <v>0</v>
      </c>
      <c r="AL37" s="93">
        <v>0</v>
      </c>
      <c r="AM37" s="139">
        <f>AL37/AL49</f>
        <v>0</v>
      </c>
      <c r="AN37" s="9">
        <v>0</v>
      </c>
      <c r="AO37" s="22">
        <f>AN37/AN49</f>
        <v>0</v>
      </c>
      <c r="AP37" s="9">
        <v>0</v>
      </c>
      <c r="AQ37" s="22">
        <f>AP37/AP49</f>
        <v>0</v>
      </c>
      <c r="AR37" s="9">
        <v>0</v>
      </c>
      <c r="AS37" s="22">
        <f>AR37/AR49</f>
        <v>0</v>
      </c>
      <c r="AT37" s="93">
        <v>0</v>
      </c>
      <c r="AU37" s="139">
        <f>AT37/AT49</f>
        <v>0</v>
      </c>
      <c r="AV37" s="9">
        <v>0</v>
      </c>
      <c r="AW37" s="22">
        <f>AV37/AV49</f>
        <v>0</v>
      </c>
      <c r="AX37" s="9">
        <v>0</v>
      </c>
      <c r="AY37" s="22">
        <f>AX37/AX49</f>
        <v>0</v>
      </c>
      <c r="AZ37" s="9">
        <v>0</v>
      </c>
      <c r="BA37" s="27">
        <f>AZ37/AZ49</f>
        <v>0</v>
      </c>
    </row>
    <row r="38" spans="1:53" ht="15" hidden="1" customHeight="1" x14ac:dyDescent="0.2">
      <c r="A38" s="95" t="s">
        <v>53</v>
      </c>
      <c r="B38" s="36" t="s">
        <v>35</v>
      </c>
      <c r="C38" s="37" t="s">
        <v>35</v>
      </c>
      <c r="D38" s="9">
        <v>0</v>
      </c>
      <c r="E38" s="22">
        <f>D38/D49</f>
        <v>0</v>
      </c>
      <c r="F38" s="9">
        <v>0</v>
      </c>
      <c r="G38" s="22">
        <f>F38/F49</f>
        <v>0</v>
      </c>
      <c r="H38" s="9">
        <v>0</v>
      </c>
      <c r="I38" s="22">
        <f>H38/H49</f>
        <v>0</v>
      </c>
      <c r="J38" s="9">
        <v>0</v>
      </c>
      <c r="K38" s="22">
        <f>J38/J49</f>
        <v>0</v>
      </c>
      <c r="L38" s="9">
        <v>0</v>
      </c>
      <c r="M38" s="22">
        <f>L38/L49</f>
        <v>0</v>
      </c>
      <c r="N38" s="9">
        <v>0</v>
      </c>
      <c r="O38" s="22">
        <f>N38/N49</f>
        <v>0</v>
      </c>
      <c r="P38" s="9">
        <v>0</v>
      </c>
      <c r="Q38" s="60">
        <f>P38/P49</f>
        <v>0</v>
      </c>
      <c r="R38" s="54">
        <v>0</v>
      </c>
      <c r="S38" s="22">
        <f>R38/R49</f>
        <v>0</v>
      </c>
      <c r="T38" s="54">
        <v>0</v>
      </c>
      <c r="U38" s="22">
        <f>T38/T49</f>
        <v>0</v>
      </c>
      <c r="V38" s="9">
        <v>0</v>
      </c>
      <c r="W38" s="22">
        <f>V38/V49</f>
        <v>0</v>
      </c>
      <c r="X38" s="9">
        <v>0</v>
      </c>
      <c r="Y38" s="22">
        <f>X38/X49</f>
        <v>0</v>
      </c>
      <c r="Z38" s="9">
        <v>0</v>
      </c>
      <c r="AA38" s="22">
        <f>Z38/Z49</f>
        <v>0</v>
      </c>
      <c r="AB38" s="100" t="s">
        <v>35</v>
      </c>
      <c r="AC38" s="98" t="s">
        <v>35</v>
      </c>
      <c r="AD38" s="100" t="s">
        <v>35</v>
      </c>
      <c r="AE38" s="98" t="s">
        <v>35</v>
      </c>
      <c r="AF38" s="100" t="s">
        <v>35</v>
      </c>
      <c r="AG38" s="108" t="s">
        <v>35</v>
      </c>
      <c r="AH38" s="109" t="s">
        <v>35</v>
      </c>
      <c r="AI38" s="98" t="s">
        <v>35</v>
      </c>
      <c r="AJ38" s="100" t="s">
        <v>35</v>
      </c>
      <c r="AK38" s="98" t="s">
        <v>35</v>
      </c>
      <c r="AL38" s="131" t="s">
        <v>35</v>
      </c>
      <c r="AM38" s="143" t="s">
        <v>35</v>
      </c>
      <c r="AN38" s="100" t="s">
        <v>35</v>
      </c>
      <c r="AO38" s="98" t="s">
        <v>35</v>
      </c>
      <c r="AP38" s="100" t="s">
        <v>35</v>
      </c>
      <c r="AQ38" s="98" t="s">
        <v>35</v>
      </c>
      <c r="AR38" s="100" t="s">
        <v>35</v>
      </c>
      <c r="AS38" s="98" t="s">
        <v>35</v>
      </c>
      <c r="AT38" s="131" t="s">
        <v>35</v>
      </c>
      <c r="AU38" s="143" t="s">
        <v>35</v>
      </c>
      <c r="AV38" s="100" t="s">
        <v>35</v>
      </c>
      <c r="AW38" s="98" t="s">
        <v>35</v>
      </c>
      <c r="AX38" s="100" t="s">
        <v>35</v>
      </c>
      <c r="AY38" s="98" t="s">
        <v>35</v>
      </c>
      <c r="AZ38" s="100" t="s">
        <v>35</v>
      </c>
      <c r="BA38" s="99" t="s">
        <v>35</v>
      </c>
    </row>
    <row r="39" spans="1:53" ht="15" customHeight="1" x14ac:dyDescent="0.2">
      <c r="A39" s="95" t="s">
        <v>47</v>
      </c>
      <c r="B39" s="36"/>
      <c r="C39" s="37"/>
      <c r="D39" s="9"/>
      <c r="E39" s="22"/>
      <c r="F39" s="9"/>
      <c r="G39" s="22"/>
      <c r="H39" s="9"/>
      <c r="I39" s="22"/>
      <c r="J39" s="9"/>
      <c r="K39" s="22"/>
      <c r="L39" s="9"/>
      <c r="M39" s="22"/>
      <c r="N39" s="9"/>
      <c r="O39" s="22"/>
      <c r="P39" s="100" t="s">
        <v>35</v>
      </c>
      <c r="Q39" s="98" t="s">
        <v>35</v>
      </c>
      <c r="R39" s="100" t="s">
        <v>35</v>
      </c>
      <c r="S39" s="98" t="s">
        <v>35</v>
      </c>
      <c r="T39" s="100" t="s">
        <v>35</v>
      </c>
      <c r="U39" s="98" t="s">
        <v>35</v>
      </c>
      <c r="V39" s="100" t="s">
        <v>35</v>
      </c>
      <c r="W39" s="98" t="s">
        <v>35</v>
      </c>
      <c r="X39" s="100" t="s">
        <v>35</v>
      </c>
      <c r="Y39" s="98" t="s">
        <v>35</v>
      </c>
      <c r="Z39" s="100" t="s">
        <v>35</v>
      </c>
      <c r="AA39" s="98" t="s">
        <v>35</v>
      </c>
      <c r="AB39" s="9">
        <v>0</v>
      </c>
      <c r="AC39" s="22">
        <f>AB39/AB49</f>
        <v>0</v>
      </c>
      <c r="AD39" s="93">
        <v>1</v>
      </c>
      <c r="AE39" s="22">
        <f>AD39/AD49</f>
        <v>3.7037037037037035E-2</v>
      </c>
      <c r="AF39" s="9">
        <v>0</v>
      </c>
      <c r="AG39" s="60">
        <f>AF39/AF49</f>
        <v>0</v>
      </c>
      <c r="AH39" s="54">
        <v>0</v>
      </c>
      <c r="AI39" s="22">
        <f>AH39/AH49</f>
        <v>0</v>
      </c>
      <c r="AJ39" s="9">
        <v>0</v>
      </c>
      <c r="AK39" s="22">
        <f>AJ39/AJ49</f>
        <v>0</v>
      </c>
      <c r="AL39" s="93">
        <v>0</v>
      </c>
      <c r="AM39" s="139">
        <f>AL39/AL49</f>
        <v>0</v>
      </c>
      <c r="AN39" s="9">
        <v>0</v>
      </c>
      <c r="AO39" s="22">
        <f>AN39/AN49</f>
        <v>0</v>
      </c>
      <c r="AP39" s="9">
        <v>2</v>
      </c>
      <c r="AQ39" s="22">
        <f>AP39/AP49</f>
        <v>6.25E-2</v>
      </c>
      <c r="AR39" s="9">
        <v>0</v>
      </c>
      <c r="AS39" s="22">
        <f>AR39/AR49</f>
        <v>0</v>
      </c>
      <c r="AT39" s="93">
        <v>1</v>
      </c>
      <c r="AU39" s="139">
        <f>AT39/AT49</f>
        <v>2.0833333333333332E-2</v>
      </c>
      <c r="AV39" s="9">
        <v>0</v>
      </c>
      <c r="AW39" s="22">
        <f>AV39/AV49</f>
        <v>0</v>
      </c>
      <c r="AX39" s="9">
        <v>0</v>
      </c>
      <c r="AY39" s="22">
        <f>AX39/AX49</f>
        <v>0</v>
      </c>
      <c r="AZ39" s="9">
        <v>2</v>
      </c>
      <c r="BA39" s="27">
        <f>AZ39/AZ49</f>
        <v>0.04</v>
      </c>
    </row>
    <row r="40" spans="1:53" ht="15" customHeight="1" x14ac:dyDescent="0.2">
      <c r="A40" s="95" t="s">
        <v>54</v>
      </c>
      <c r="B40" s="36" t="s">
        <v>35</v>
      </c>
      <c r="C40" s="37" t="s">
        <v>35</v>
      </c>
      <c r="D40" s="9">
        <v>0</v>
      </c>
      <c r="E40" s="22">
        <f>D40/D49</f>
        <v>0</v>
      </c>
      <c r="F40" s="9">
        <v>0</v>
      </c>
      <c r="G40" s="22">
        <f>F40/F49</f>
        <v>0</v>
      </c>
      <c r="H40" s="9">
        <v>0</v>
      </c>
      <c r="I40" s="22">
        <f>H40/H49</f>
        <v>0</v>
      </c>
      <c r="J40" s="9">
        <v>0</v>
      </c>
      <c r="K40" s="22">
        <f>J40/J49</f>
        <v>0</v>
      </c>
      <c r="L40" s="9">
        <v>0</v>
      </c>
      <c r="M40" s="22">
        <f>L40/L49</f>
        <v>0</v>
      </c>
      <c r="N40" s="9">
        <v>0</v>
      </c>
      <c r="O40" s="22">
        <f>N40/N49</f>
        <v>0</v>
      </c>
      <c r="P40" s="100" t="s">
        <v>35</v>
      </c>
      <c r="Q40" s="98" t="s">
        <v>35</v>
      </c>
      <c r="R40" s="100" t="s">
        <v>35</v>
      </c>
      <c r="S40" s="98" t="s">
        <v>35</v>
      </c>
      <c r="T40" s="100" t="s">
        <v>35</v>
      </c>
      <c r="U40" s="98" t="s">
        <v>35</v>
      </c>
      <c r="V40" s="100" t="s">
        <v>35</v>
      </c>
      <c r="W40" s="98" t="s">
        <v>35</v>
      </c>
      <c r="X40" s="100" t="s">
        <v>35</v>
      </c>
      <c r="Y40" s="98" t="s">
        <v>35</v>
      </c>
      <c r="Z40" s="100" t="s">
        <v>35</v>
      </c>
      <c r="AA40" s="98" t="s">
        <v>35</v>
      </c>
      <c r="AB40" s="9">
        <v>0</v>
      </c>
      <c r="AC40" s="22">
        <f>AB40/AB49</f>
        <v>0</v>
      </c>
      <c r="AD40" s="93">
        <v>0</v>
      </c>
      <c r="AE40" s="22">
        <f>AD40/AD49</f>
        <v>0</v>
      </c>
      <c r="AF40" s="9">
        <v>0</v>
      </c>
      <c r="AG40" s="60">
        <f>AF40/AF49</f>
        <v>0</v>
      </c>
      <c r="AH40" s="54">
        <v>0</v>
      </c>
      <c r="AI40" s="22">
        <f>AH40/AH49</f>
        <v>0</v>
      </c>
      <c r="AJ40" s="9">
        <v>0</v>
      </c>
      <c r="AK40" s="22">
        <f>AJ40/AJ49</f>
        <v>0</v>
      </c>
      <c r="AL40" s="93">
        <v>0</v>
      </c>
      <c r="AM40" s="139">
        <f>AL40/AL49</f>
        <v>0</v>
      </c>
      <c r="AN40" s="9">
        <v>0</v>
      </c>
      <c r="AO40" s="22">
        <f>AN40/AN49</f>
        <v>0</v>
      </c>
      <c r="AP40" s="9">
        <v>0</v>
      </c>
      <c r="AQ40" s="22">
        <f>AP40/AP49</f>
        <v>0</v>
      </c>
      <c r="AR40" s="9">
        <v>0</v>
      </c>
      <c r="AS40" s="22">
        <f>AR40/AR49</f>
        <v>0</v>
      </c>
      <c r="AT40" s="93">
        <v>0</v>
      </c>
      <c r="AU40" s="139">
        <f>AT40/AT49</f>
        <v>0</v>
      </c>
      <c r="AV40" s="9">
        <v>0</v>
      </c>
      <c r="AW40" s="22">
        <f>AV40/AV49</f>
        <v>0</v>
      </c>
      <c r="AX40" s="9">
        <v>0</v>
      </c>
      <c r="AY40" s="22">
        <f>AX40/AX49</f>
        <v>0</v>
      </c>
      <c r="AZ40" s="9">
        <v>0</v>
      </c>
      <c r="BA40" s="27">
        <f>AZ40/AZ49</f>
        <v>0</v>
      </c>
    </row>
    <row r="41" spans="1:53" ht="15" customHeight="1" x14ac:dyDescent="0.2">
      <c r="A41" s="95" t="s">
        <v>22</v>
      </c>
      <c r="B41" s="36"/>
      <c r="C41" s="37"/>
      <c r="D41" s="9"/>
      <c r="E41" s="22"/>
      <c r="F41" s="9"/>
      <c r="G41" s="22"/>
      <c r="H41" s="9"/>
      <c r="I41" s="22"/>
      <c r="J41" s="9"/>
      <c r="K41" s="22"/>
      <c r="L41" s="9"/>
      <c r="M41" s="22"/>
      <c r="N41" s="9"/>
      <c r="O41" s="22"/>
      <c r="P41" s="9">
        <v>0</v>
      </c>
      <c r="Q41" s="60">
        <f>P41/P42</f>
        <v>0</v>
      </c>
      <c r="R41" s="54">
        <v>0</v>
      </c>
      <c r="S41" s="22">
        <f>R41/R42</f>
        <v>0</v>
      </c>
      <c r="T41" s="54">
        <v>0</v>
      </c>
      <c r="U41" s="22">
        <f>T41/T42</f>
        <v>0</v>
      </c>
      <c r="V41" s="9">
        <v>0</v>
      </c>
      <c r="W41" s="22">
        <f>V41/V42</f>
        <v>0</v>
      </c>
      <c r="X41" s="9">
        <v>0</v>
      </c>
      <c r="Y41" s="22">
        <f>X41/X42</f>
        <v>0</v>
      </c>
      <c r="Z41" s="9">
        <v>0</v>
      </c>
      <c r="AA41" s="22">
        <f>Z41/Z42</f>
        <v>0</v>
      </c>
      <c r="AB41" s="9">
        <v>0</v>
      </c>
      <c r="AC41" s="22">
        <f>AB41/AB42</f>
        <v>0</v>
      </c>
      <c r="AD41" s="93">
        <v>0</v>
      </c>
      <c r="AE41" s="22">
        <f>AD41/AD49</f>
        <v>0</v>
      </c>
      <c r="AF41" s="9">
        <v>0</v>
      </c>
      <c r="AG41" s="60">
        <f>AF41/AF49</f>
        <v>0</v>
      </c>
      <c r="AH41" s="54">
        <v>0</v>
      </c>
      <c r="AI41" s="22">
        <f>AH41/AH49</f>
        <v>0</v>
      </c>
      <c r="AJ41" s="9">
        <v>0</v>
      </c>
      <c r="AK41" s="22">
        <f>AJ41/AJ49</f>
        <v>0</v>
      </c>
      <c r="AL41" s="93">
        <v>0</v>
      </c>
      <c r="AM41" s="139">
        <f>AL41/AL49</f>
        <v>0</v>
      </c>
      <c r="AN41" s="9">
        <v>0</v>
      </c>
      <c r="AO41" s="22">
        <f>AN41/AN49</f>
        <v>0</v>
      </c>
      <c r="AP41" s="9">
        <v>0</v>
      </c>
      <c r="AQ41" s="22">
        <f>AP41/AP49</f>
        <v>0</v>
      </c>
      <c r="AR41" s="9">
        <v>1</v>
      </c>
      <c r="AS41" s="22">
        <f>AR41/AR49</f>
        <v>3.3333333333333333E-2</v>
      </c>
      <c r="AT41" s="93">
        <v>3</v>
      </c>
      <c r="AU41" s="139">
        <f>AT41/AT49</f>
        <v>6.25E-2</v>
      </c>
      <c r="AV41" s="9">
        <v>3</v>
      </c>
      <c r="AW41" s="22">
        <f>AV41/AV49</f>
        <v>8.3333333333333329E-2</v>
      </c>
      <c r="AX41" s="9">
        <v>4</v>
      </c>
      <c r="AY41" s="22">
        <f>AX41/AX49</f>
        <v>0.10256410256410256</v>
      </c>
      <c r="AZ41" s="9">
        <v>3</v>
      </c>
      <c r="BA41" s="27">
        <f>AZ41/AZ49</f>
        <v>0.06</v>
      </c>
    </row>
    <row r="42" spans="1:53" ht="15" customHeight="1" x14ac:dyDescent="0.2">
      <c r="A42" s="95" t="s">
        <v>55</v>
      </c>
      <c r="B42" s="36" t="s">
        <v>35</v>
      </c>
      <c r="C42" s="37" t="s">
        <v>35</v>
      </c>
      <c r="D42" s="9">
        <v>17</v>
      </c>
      <c r="E42" s="22">
        <f>D42/D49</f>
        <v>0.73913043478260865</v>
      </c>
      <c r="F42" s="9">
        <v>13</v>
      </c>
      <c r="G42" s="22">
        <f>F42/F49</f>
        <v>0.65</v>
      </c>
      <c r="H42" s="9">
        <v>14</v>
      </c>
      <c r="I42" s="22">
        <f>H42/H49</f>
        <v>0.66666666666666663</v>
      </c>
      <c r="J42" s="9">
        <v>14</v>
      </c>
      <c r="K42" s="22">
        <f>J42/J49</f>
        <v>0.63636363636363635</v>
      </c>
      <c r="L42" s="9">
        <v>16</v>
      </c>
      <c r="M42" s="22">
        <f>L42/L49</f>
        <v>0.69565217391304346</v>
      </c>
      <c r="N42" s="9">
        <v>13</v>
      </c>
      <c r="O42" s="22">
        <f>N42/N49</f>
        <v>0.72222222222222221</v>
      </c>
      <c r="P42" s="9">
        <v>12</v>
      </c>
      <c r="Q42" s="60">
        <f>P42/P49</f>
        <v>0.8</v>
      </c>
      <c r="R42" s="50">
        <v>14</v>
      </c>
      <c r="S42" s="22">
        <f>R42/R49</f>
        <v>0.77777777777777779</v>
      </c>
      <c r="T42" s="50">
        <v>16</v>
      </c>
      <c r="U42" s="22">
        <f>T42/T49</f>
        <v>0.8</v>
      </c>
      <c r="V42" s="67">
        <v>8</v>
      </c>
      <c r="W42" s="22">
        <f>V42/V49</f>
        <v>0.72727272727272729</v>
      </c>
      <c r="X42" s="67">
        <v>15</v>
      </c>
      <c r="Y42" s="22">
        <f>X42/X49</f>
        <v>0.75</v>
      </c>
      <c r="Z42" s="67">
        <v>22</v>
      </c>
      <c r="AA42" s="22">
        <f>Z42/Z49</f>
        <v>0.70967741935483875</v>
      </c>
      <c r="AB42" s="67">
        <v>16</v>
      </c>
      <c r="AC42" s="22">
        <f>AB42/AB49</f>
        <v>0.66666666666666663</v>
      </c>
      <c r="AD42" s="90">
        <v>20</v>
      </c>
      <c r="AE42" s="22">
        <f>AD42/AD49</f>
        <v>0.7407407407407407</v>
      </c>
      <c r="AF42" s="67">
        <v>17</v>
      </c>
      <c r="AG42" s="60">
        <f>AF42/AF49</f>
        <v>0.73913043478260865</v>
      </c>
      <c r="AH42" s="50">
        <v>20</v>
      </c>
      <c r="AI42" s="22">
        <f>AH42/AH49</f>
        <v>0.60606060606060608</v>
      </c>
      <c r="AJ42" s="67">
        <v>16</v>
      </c>
      <c r="AK42" s="22">
        <f>AJ42/AJ49</f>
        <v>0.5714285714285714</v>
      </c>
      <c r="AL42" s="90">
        <v>17</v>
      </c>
      <c r="AM42" s="139">
        <f>AL42/AL49</f>
        <v>0.62962962962962965</v>
      </c>
      <c r="AN42" s="67">
        <v>14</v>
      </c>
      <c r="AO42" s="22">
        <f>AN42/AN49</f>
        <v>0.66666666666666663</v>
      </c>
      <c r="AP42" s="67">
        <v>18</v>
      </c>
      <c r="AQ42" s="22">
        <f>AP42/AP49</f>
        <v>0.5625</v>
      </c>
      <c r="AR42" s="67">
        <v>21</v>
      </c>
      <c r="AS42" s="22">
        <f>AR42/AR49</f>
        <v>0.7</v>
      </c>
      <c r="AT42" s="90">
        <v>30</v>
      </c>
      <c r="AU42" s="139">
        <f>AT42/AT49</f>
        <v>0.625</v>
      </c>
      <c r="AV42" s="67">
        <v>25</v>
      </c>
      <c r="AW42" s="22">
        <f>AV42/AV49</f>
        <v>0.69444444444444442</v>
      </c>
      <c r="AX42" s="67">
        <v>26</v>
      </c>
      <c r="AY42" s="22">
        <f>AX42/AX49</f>
        <v>0.66666666666666663</v>
      </c>
      <c r="AZ42" s="67">
        <v>28</v>
      </c>
      <c r="BA42" s="27">
        <f>AZ42/AZ49</f>
        <v>0.56000000000000005</v>
      </c>
    </row>
    <row r="43" spans="1:53" ht="15" customHeight="1" x14ac:dyDescent="0.2">
      <c r="A43" s="77" t="s">
        <v>48</v>
      </c>
      <c r="B43" s="36"/>
      <c r="C43" s="37"/>
      <c r="D43" s="9"/>
      <c r="E43" s="22"/>
      <c r="F43" s="9"/>
      <c r="G43" s="22"/>
      <c r="H43" s="9"/>
      <c r="I43" s="78" t="s">
        <v>35</v>
      </c>
      <c r="J43" s="79" t="s">
        <v>35</v>
      </c>
      <c r="K43" s="78" t="s">
        <v>35</v>
      </c>
      <c r="L43" s="79" t="s">
        <v>35</v>
      </c>
      <c r="M43" s="78" t="s">
        <v>35</v>
      </c>
      <c r="N43" s="79" t="s">
        <v>35</v>
      </c>
      <c r="O43" s="78" t="s">
        <v>35</v>
      </c>
      <c r="P43" s="100" t="s">
        <v>35</v>
      </c>
      <c r="Q43" s="98" t="s">
        <v>35</v>
      </c>
      <c r="R43" s="100" t="s">
        <v>35</v>
      </c>
      <c r="S43" s="98" t="s">
        <v>35</v>
      </c>
      <c r="T43" s="100" t="s">
        <v>35</v>
      </c>
      <c r="U43" s="98" t="s">
        <v>35</v>
      </c>
      <c r="V43" s="100" t="s">
        <v>35</v>
      </c>
      <c r="W43" s="98" t="s">
        <v>35</v>
      </c>
      <c r="X43" s="100" t="s">
        <v>35</v>
      </c>
      <c r="Y43" s="98" t="s">
        <v>35</v>
      </c>
      <c r="Z43" s="100" t="s">
        <v>35</v>
      </c>
      <c r="AA43" s="98" t="s">
        <v>35</v>
      </c>
      <c r="AB43" s="67">
        <v>0</v>
      </c>
      <c r="AC43" s="22">
        <f>AB43/AB49</f>
        <v>0</v>
      </c>
      <c r="AD43" s="90">
        <v>0</v>
      </c>
      <c r="AE43" s="22">
        <f>AD43/AD49</f>
        <v>0</v>
      </c>
      <c r="AF43" s="67">
        <v>0</v>
      </c>
      <c r="AG43" s="60">
        <f>AF43/AF49</f>
        <v>0</v>
      </c>
      <c r="AH43" s="50">
        <v>1</v>
      </c>
      <c r="AI43" s="22">
        <f>AH43/AH49</f>
        <v>3.0303030303030304E-2</v>
      </c>
      <c r="AJ43" s="67">
        <v>1</v>
      </c>
      <c r="AK43" s="22">
        <f>AJ43/AJ49</f>
        <v>3.5714285714285712E-2</v>
      </c>
      <c r="AL43" s="90">
        <v>0</v>
      </c>
      <c r="AM43" s="139">
        <f>AL43/AL49</f>
        <v>0</v>
      </c>
      <c r="AN43" s="67">
        <v>0</v>
      </c>
      <c r="AO43" s="22">
        <f>AN43/AN49</f>
        <v>0</v>
      </c>
      <c r="AP43" s="67">
        <v>1</v>
      </c>
      <c r="AQ43" s="22">
        <f>AP43/AP49</f>
        <v>3.125E-2</v>
      </c>
      <c r="AR43" s="67">
        <v>1</v>
      </c>
      <c r="AS43" s="22">
        <f>AR43/AR49</f>
        <v>3.3333333333333333E-2</v>
      </c>
      <c r="AT43" s="90">
        <v>0</v>
      </c>
      <c r="AU43" s="139">
        <f>AT43/AT49</f>
        <v>0</v>
      </c>
      <c r="AV43" s="67">
        <v>0</v>
      </c>
      <c r="AW43" s="22">
        <f>AV43/AV49</f>
        <v>0</v>
      </c>
      <c r="AX43" s="67">
        <v>1</v>
      </c>
      <c r="AY43" s="22">
        <f>AX43/AX49</f>
        <v>2.564102564102564E-2</v>
      </c>
      <c r="AZ43" s="67">
        <v>1</v>
      </c>
      <c r="BA43" s="27">
        <f>AZ43/AZ49</f>
        <v>0.02</v>
      </c>
    </row>
    <row r="44" spans="1:53" ht="15" customHeight="1" x14ac:dyDescent="0.2">
      <c r="A44" s="11" t="s">
        <v>33</v>
      </c>
      <c r="B44" s="36" t="s">
        <v>35</v>
      </c>
      <c r="C44" s="37" t="s">
        <v>35</v>
      </c>
      <c r="D44" s="9">
        <v>0</v>
      </c>
      <c r="E44" s="22">
        <f>D44/D49</f>
        <v>0</v>
      </c>
      <c r="F44" s="9">
        <v>0</v>
      </c>
      <c r="G44" s="22">
        <f>F44/F49</f>
        <v>0</v>
      </c>
      <c r="H44" s="9">
        <v>0</v>
      </c>
      <c r="I44" s="22">
        <f>H44/H49</f>
        <v>0</v>
      </c>
      <c r="J44" s="9">
        <v>0</v>
      </c>
      <c r="K44" s="22">
        <f>J44/J49</f>
        <v>0</v>
      </c>
      <c r="L44" s="9">
        <v>0</v>
      </c>
      <c r="M44" s="22">
        <f>L44/L49</f>
        <v>0</v>
      </c>
      <c r="N44" s="9">
        <v>0</v>
      </c>
      <c r="O44" s="22">
        <f>N44/N49</f>
        <v>0</v>
      </c>
      <c r="P44" s="9">
        <v>0</v>
      </c>
      <c r="Q44" s="60">
        <f>P44/P49</f>
        <v>0</v>
      </c>
      <c r="R44" s="54">
        <v>0</v>
      </c>
      <c r="S44" s="22">
        <f>R44/R49</f>
        <v>0</v>
      </c>
      <c r="T44" s="54">
        <v>0</v>
      </c>
      <c r="U44" s="22">
        <f>T44/T49</f>
        <v>0</v>
      </c>
      <c r="V44" s="9">
        <v>0</v>
      </c>
      <c r="W44" s="22">
        <f>V44/V49</f>
        <v>0</v>
      </c>
      <c r="X44" s="9">
        <v>0</v>
      </c>
      <c r="Y44" s="22">
        <f>X44/X49</f>
        <v>0</v>
      </c>
      <c r="Z44" s="9">
        <v>0</v>
      </c>
      <c r="AA44" s="22">
        <f>Z44/Z49</f>
        <v>0</v>
      </c>
      <c r="AB44" s="9">
        <v>0</v>
      </c>
      <c r="AC44" s="22">
        <f>AB44/AB49</f>
        <v>0</v>
      </c>
      <c r="AD44" s="93">
        <v>0</v>
      </c>
      <c r="AE44" s="22">
        <f>AD44/AD49</f>
        <v>0</v>
      </c>
      <c r="AF44" s="9">
        <v>0</v>
      </c>
      <c r="AG44" s="60">
        <f>AF44/AF49</f>
        <v>0</v>
      </c>
      <c r="AH44" s="54">
        <v>0</v>
      </c>
      <c r="AI44" s="22">
        <f>AH44/AH49</f>
        <v>0</v>
      </c>
      <c r="AJ44" s="9">
        <v>0</v>
      </c>
      <c r="AK44" s="22">
        <f>AJ44/AJ49</f>
        <v>0</v>
      </c>
      <c r="AL44" s="93">
        <v>0</v>
      </c>
      <c r="AM44" s="139">
        <f>AL44/AL49</f>
        <v>0</v>
      </c>
      <c r="AN44" s="9">
        <v>1</v>
      </c>
      <c r="AO44" s="22">
        <f>AN44/AN49</f>
        <v>4.7619047619047616E-2</v>
      </c>
      <c r="AP44" s="9">
        <v>0</v>
      </c>
      <c r="AQ44" s="22">
        <f>AP44/AP49</f>
        <v>0</v>
      </c>
      <c r="AR44" s="9">
        <v>0</v>
      </c>
      <c r="AS44" s="22">
        <f>AR44/AR49</f>
        <v>0</v>
      </c>
      <c r="AT44" s="93">
        <v>0</v>
      </c>
      <c r="AU44" s="139">
        <f>AT44/AT49</f>
        <v>0</v>
      </c>
      <c r="AV44" s="9">
        <v>0</v>
      </c>
      <c r="AW44" s="22">
        <f>AV44/AV49</f>
        <v>0</v>
      </c>
      <c r="AX44" s="9">
        <v>0</v>
      </c>
      <c r="AY44" s="22">
        <f>AX44/AX49</f>
        <v>0</v>
      </c>
      <c r="AZ44" s="9">
        <v>0</v>
      </c>
      <c r="BA44" s="27">
        <f>AZ44/AZ49</f>
        <v>0</v>
      </c>
    </row>
    <row r="45" spans="1:53" ht="15" customHeight="1" x14ac:dyDescent="0.2">
      <c r="A45" s="19" t="s">
        <v>3</v>
      </c>
      <c r="B45" s="38"/>
      <c r="C45" s="39"/>
      <c r="D45" s="51">
        <f t="shared" ref="D45:BA45" si="15">SUM(D35:D44)</f>
        <v>23</v>
      </c>
      <c r="E45" s="74">
        <f t="shared" si="15"/>
        <v>1</v>
      </c>
      <c r="F45" s="51">
        <f t="shared" si="15"/>
        <v>20</v>
      </c>
      <c r="G45" s="74">
        <f t="shared" si="15"/>
        <v>1</v>
      </c>
      <c r="H45" s="51">
        <f t="shared" si="15"/>
        <v>21</v>
      </c>
      <c r="I45" s="74">
        <f t="shared" si="15"/>
        <v>1</v>
      </c>
      <c r="J45" s="51">
        <f t="shared" si="15"/>
        <v>22</v>
      </c>
      <c r="K45" s="74">
        <f t="shared" si="15"/>
        <v>1</v>
      </c>
      <c r="L45" s="51">
        <f t="shared" si="15"/>
        <v>23</v>
      </c>
      <c r="M45" s="74">
        <f t="shared" si="15"/>
        <v>1</v>
      </c>
      <c r="N45" s="51">
        <f t="shared" si="15"/>
        <v>18</v>
      </c>
      <c r="O45" s="74">
        <f t="shared" si="15"/>
        <v>1</v>
      </c>
      <c r="P45" s="51">
        <f t="shared" si="15"/>
        <v>15</v>
      </c>
      <c r="Q45" s="74">
        <f t="shared" si="15"/>
        <v>1</v>
      </c>
      <c r="R45" s="51">
        <f t="shared" si="15"/>
        <v>18</v>
      </c>
      <c r="S45" s="74">
        <f t="shared" si="15"/>
        <v>1</v>
      </c>
      <c r="T45" s="51">
        <f t="shared" si="15"/>
        <v>20</v>
      </c>
      <c r="U45" s="74">
        <f t="shared" si="15"/>
        <v>1</v>
      </c>
      <c r="V45" s="51">
        <f t="shared" si="15"/>
        <v>11</v>
      </c>
      <c r="W45" s="74">
        <f t="shared" si="15"/>
        <v>1</v>
      </c>
      <c r="X45" s="51">
        <f t="shared" si="15"/>
        <v>20</v>
      </c>
      <c r="Y45" s="74">
        <f t="shared" si="15"/>
        <v>1</v>
      </c>
      <c r="Z45" s="51">
        <f t="shared" si="15"/>
        <v>31</v>
      </c>
      <c r="AA45" s="74">
        <f t="shared" si="15"/>
        <v>1</v>
      </c>
      <c r="AB45" s="51">
        <f t="shared" si="15"/>
        <v>24</v>
      </c>
      <c r="AC45" s="74">
        <f t="shared" si="15"/>
        <v>1</v>
      </c>
      <c r="AD45" s="51">
        <f t="shared" si="15"/>
        <v>27</v>
      </c>
      <c r="AE45" s="74">
        <f t="shared" si="15"/>
        <v>1</v>
      </c>
      <c r="AF45" s="51">
        <f t="shared" si="15"/>
        <v>23</v>
      </c>
      <c r="AG45" s="74">
        <f t="shared" si="15"/>
        <v>1</v>
      </c>
      <c r="AH45" s="51">
        <f t="shared" si="15"/>
        <v>33</v>
      </c>
      <c r="AI45" s="74">
        <f t="shared" si="15"/>
        <v>1</v>
      </c>
      <c r="AJ45" s="51">
        <f t="shared" si="15"/>
        <v>28</v>
      </c>
      <c r="AK45" s="74">
        <f t="shared" si="15"/>
        <v>0.99999999999999989</v>
      </c>
      <c r="AL45" s="91">
        <f t="shared" ref="AL45:AM45" si="16">SUM(AL35:AL44)</f>
        <v>27</v>
      </c>
      <c r="AM45" s="140">
        <f t="shared" si="16"/>
        <v>1</v>
      </c>
      <c r="AN45" s="68">
        <f t="shared" ref="AN45:AZ45" si="17">SUM(AN35:AN44)</f>
        <v>21</v>
      </c>
      <c r="AO45" s="74">
        <f t="shared" si="17"/>
        <v>1</v>
      </c>
      <c r="AP45" s="68">
        <f t="shared" ref="AP45" si="18">SUM(AP35:AP44)</f>
        <v>32</v>
      </c>
      <c r="AQ45" s="74">
        <f t="shared" ref="AQ45:AR45" si="19">SUM(AQ35:AQ44)</f>
        <v>1</v>
      </c>
      <c r="AR45" s="68">
        <f t="shared" si="19"/>
        <v>30</v>
      </c>
      <c r="AS45" s="74">
        <f t="shared" ref="AS45:AT45" si="20">SUM(AS35:AS44)</f>
        <v>0.99999999999999989</v>
      </c>
      <c r="AT45" s="91">
        <f t="shared" si="20"/>
        <v>48</v>
      </c>
      <c r="AU45" s="140">
        <f t="shared" ref="AU45:AV45" si="21">SUM(AU35:AU44)</f>
        <v>1</v>
      </c>
      <c r="AV45" s="68">
        <f t="shared" si="21"/>
        <v>36</v>
      </c>
      <c r="AW45" s="74">
        <f t="shared" ref="AW45:AX45" si="22">SUM(AW35:AW44)</f>
        <v>1</v>
      </c>
      <c r="AX45" s="68">
        <f t="shared" si="22"/>
        <v>39</v>
      </c>
      <c r="AY45" s="74">
        <f t="shared" ref="AY45" si="23">SUM(AY35:AY44)</f>
        <v>1</v>
      </c>
      <c r="AZ45" s="68">
        <f t="shared" si="17"/>
        <v>50</v>
      </c>
      <c r="BA45" s="52">
        <f t="shared" si="15"/>
        <v>1</v>
      </c>
    </row>
    <row r="46" spans="1:53" ht="15" customHeight="1" x14ac:dyDescent="0.2">
      <c r="A46" s="128" t="s">
        <v>46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6"/>
    </row>
    <row r="47" spans="1:53" ht="15" customHeight="1" x14ac:dyDescent="0.2">
      <c r="A47" s="127" t="s">
        <v>60</v>
      </c>
      <c r="B47" s="38"/>
      <c r="C47" s="39"/>
      <c r="D47" s="18"/>
      <c r="E47" s="23"/>
      <c r="F47" s="18"/>
      <c r="G47" s="23"/>
      <c r="H47" s="18"/>
      <c r="I47" s="23"/>
      <c r="J47" s="18"/>
      <c r="K47" s="23"/>
      <c r="L47" s="18"/>
      <c r="M47" s="23"/>
      <c r="N47" s="18"/>
      <c r="O47" s="23"/>
      <c r="P47" s="124"/>
      <c r="Q47" s="61"/>
      <c r="R47" s="125"/>
      <c r="S47" s="61"/>
      <c r="T47" s="125"/>
      <c r="U47" s="23"/>
      <c r="V47" s="124"/>
      <c r="W47" s="23"/>
      <c r="X47" s="53">
        <v>0</v>
      </c>
      <c r="Y47" s="73">
        <f>X47/X49</f>
        <v>0</v>
      </c>
      <c r="Z47" s="53">
        <v>0</v>
      </c>
      <c r="AA47" s="73">
        <f>Z47/Z49</f>
        <v>0</v>
      </c>
      <c r="AB47" s="53">
        <v>0</v>
      </c>
      <c r="AC47" s="73">
        <f>AB47/AB49</f>
        <v>0</v>
      </c>
      <c r="AD47" s="53">
        <v>0</v>
      </c>
      <c r="AE47" s="73">
        <f>AD47/AD49</f>
        <v>0</v>
      </c>
      <c r="AF47" s="53">
        <v>0</v>
      </c>
      <c r="AG47" s="73">
        <f>AF47/AF49</f>
        <v>0</v>
      </c>
      <c r="AH47" s="53">
        <v>0</v>
      </c>
      <c r="AI47" s="73">
        <f>AH47/AH49</f>
        <v>0</v>
      </c>
      <c r="AJ47" s="53">
        <v>0</v>
      </c>
      <c r="AK47" s="73">
        <f>AJ47/AJ49</f>
        <v>0</v>
      </c>
      <c r="AL47" s="92">
        <v>0</v>
      </c>
      <c r="AM47" s="129">
        <f>AL47/AL49</f>
        <v>0</v>
      </c>
      <c r="AN47" s="53">
        <v>0</v>
      </c>
      <c r="AO47" s="73">
        <f>AN47/AN49</f>
        <v>0</v>
      </c>
      <c r="AP47" s="69">
        <v>0</v>
      </c>
      <c r="AQ47" s="73">
        <f>AP47/AP49</f>
        <v>0</v>
      </c>
      <c r="AR47" s="69">
        <v>0</v>
      </c>
      <c r="AS47" s="73">
        <f>AR47/AR49</f>
        <v>0</v>
      </c>
      <c r="AT47" s="92">
        <v>0</v>
      </c>
      <c r="AU47" s="138">
        <f>AT47/AT49</f>
        <v>0</v>
      </c>
      <c r="AV47" s="69">
        <v>0</v>
      </c>
      <c r="AW47" s="73">
        <f>AV47/AV49</f>
        <v>0</v>
      </c>
      <c r="AX47" s="69">
        <v>0</v>
      </c>
      <c r="AY47" s="73">
        <f>AX47/AX49</f>
        <v>0</v>
      </c>
      <c r="AZ47" s="69">
        <v>0</v>
      </c>
      <c r="BA47" s="49">
        <f>AZ47/AZ49</f>
        <v>0</v>
      </c>
    </row>
    <row r="48" spans="1:53" ht="15" customHeight="1" x14ac:dyDescent="0.2">
      <c r="A48" s="127" t="s">
        <v>61</v>
      </c>
      <c r="B48" s="38"/>
      <c r="C48" s="39"/>
      <c r="D48" s="18"/>
      <c r="E48" s="23"/>
      <c r="F48" s="18"/>
      <c r="G48" s="23"/>
      <c r="H48" s="18"/>
      <c r="I48" s="23"/>
      <c r="J48" s="18"/>
      <c r="K48" s="23"/>
      <c r="L48" s="18"/>
      <c r="M48" s="23"/>
      <c r="N48" s="18"/>
      <c r="O48" s="23"/>
      <c r="P48" s="124"/>
      <c r="Q48" s="61"/>
      <c r="R48" s="125"/>
      <c r="S48" s="61"/>
      <c r="T48" s="125"/>
      <c r="U48" s="23"/>
      <c r="V48" s="124"/>
      <c r="W48" s="23"/>
      <c r="X48" s="50">
        <v>20</v>
      </c>
      <c r="Y48" s="22">
        <f>X48/X49</f>
        <v>1</v>
      </c>
      <c r="Z48" s="50">
        <v>31</v>
      </c>
      <c r="AA48" s="22">
        <f>Z48/Z49</f>
        <v>1</v>
      </c>
      <c r="AB48" s="50">
        <v>24</v>
      </c>
      <c r="AC48" s="22">
        <f>AB48/AB49</f>
        <v>1</v>
      </c>
      <c r="AD48" s="50">
        <v>27</v>
      </c>
      <c r="AE48" s="22">
        <f>AD48/AD49</f>
        <v>1</v>
      </c>
      <c r="AF48" s="50">
        <v>23</v>
      </c>
      <c r="AG48" s="22">
        <f>AF48/AF49</f>
        <v>1</v>
      </c>
      <c r="AH48" s="50">
        <v>33</v>
      </c>
      <c r="AI48" s="22">
        <f>AH48/AH49</f>
        <v>1</v>
      </c>
      <c r="AJ48" s="50">
        <v>28</v>
      </c>
      <c r="AK48" s="22">
        <f>AJ48/AJ49</f>
        <v>1</v>
      </c>
      <c r="AL48" s="90">
        <v>27</v>
      </c>
      <c r="AM48" s="130">
        <f>AL48/AL49</f>
        <v>1</v>
      </c>
      <c r="AN48" s="50">
        <v>21</v>
      </c>
      <c r="AO48" s="22">
        <f>AN48/AN49</f>
        <v>1</v>
      </c>
      <c r="AP48" s="67">
        <v>32</v>
      </c>
      <c r="AQ48" s="22">
        <f>AP48/AP49</f>
        <v>1</v>
      </c>
      <c r="AR48" s="67">
        <v>30</v>
      </c>
      <c r="AS48" s="22">
        <f>AR48/AR49</f>
        <v>1</v>
      </c>
      <c r="AT48" s="90">
        <v>48</v>
      </c>
      <c r="AU48" s="139">
        <f>AT48/AT49</f>
        <v>1</v>
      </c>
      <c r="AV48" s="67">
        <v>36</v>
      </c>
      <c r="AW48" s="22">
        <f>AV48/AV49</f>
        <v>1</v>
      </c>
      <c r="AX48" s="67">
        <v>39</v>
      </c>
      <c r="AY48" s="22">
        <f>AX48/AX49</f>
        <v>1</v>
      </c>
      <c r="AZ48" s="67">
        <v>50</v>
      </c>
      <c r="BA48" s="27">
        <f>AZ48/AZ49</f>
        <v>1</v>
      </c>
    </row>
    <row r="49" spans="1:53" ht="15" customHeight="1" thickBot="1" x14ac:dyDescent="0.25">
      <c r="A49" s="13" t="s">
        <v>3</v>
      </c>
      <c r="B49" s="41" t="s">
        <v>35</v>
      </c>
      <c r="C49" s="42" t="s">
        <v>35</v>
      </c>
      <c r="D49" s="10">
        <f t="shared" ref="D49:O49" si="24">D44+D42+D40+D38+D37+D36+D35</f>
        <v>23</v>
      </c>
      <c r="E49" s="24">
        <f t="shared" si="24"/>
        <v>1</v>
      </c>
      <c r="F49" s="10">
        <f t="shared" si="24"/>
        <v>20</v>
      </c>
      <c r="G49" s="24">
        <f t="shared" si="24"/>
        <v>1</v>
      </c>
      <c r="H49" s="10">
        <f t="shared" si="24"/>
        <v>21</v>
      </c>
      <c r="I49" s="24">
        <f t="shared" si="24"/>
        <v>1</v>
      </c>
      <c r="J49" s="10">
        <f t="shared" si="24"/>
        <v>22</v>
      </c>
      <c r="K49" s="24">
        <f t="shared" si="24"/>
        <v>1</v>
      </c>
      <c r="L49" s="10">
        <f t="shared" si="24"/>
        <v>23</v>
      </c>
      <c r="M49" s="24">
        <f t="shared" si="24"/>
        <v>1</v>
      </c>
      <c r="N49" s="10">
        <f t="shared" si="24"/>
        <v>18</v>
      </c>
      <c r="O49" s="24">
        <f t="shared" si="24"/>
        <v>1</v>
      </c>
      <c r="P49" s="101">
        <f t="shared" ref="P49:W49" si="25">SUM(P35:P44)</f>
        <v>15</v>
      </c>
      <c r="Q49" s="96">
        <f t="shared" si="25"/>
        <v>1</v>
      </c>
      <c r="R49" s="101">
        <f t="shared" si="25"/>
        <v>18</v>
      </c>
      <c r="S49" s="96">
        <f t="shared" si="25"/>
        <v>1</v>
      </c>
      <c r="T49" s="101">
        <f t="shared" si="25"/>
        <v>20</v>
      </c>
      <c r="U49" s="97">
        <f t="shared" si="25"/>
        <v>1</v>
      </c>
      <c r="V49" s="102">
        <f t="shared" si="25"/>
        <v>11</v>
      </c>
      <c r="W49" s="97">
        <f t="shared" si="25"/>
        <v>1</v>
      </c>
      <c r="X49" s="110">
        <f t="shared" ref="X49:Y49" si="26">SUM(X47:X48)</f>
        <v>20</v>
      </c>
      <c r="Y49" s="24">
        <f t="shared" si="26"/>
        <v>1</v>
      </c>
      <c r="Z49" s="110">
        <f t="shared" ref="Z49" si="27">SUM(Z47:Z48)</f>
        <v>31</v>
      </c>
      <c r="AA49" s="24">
        <f t="shared" ref="AA49" si="28">SUM(AA47:AA48)</f>
        <v>1</v>
      </c>
      <c r="AB49" s="110">
        <f t="shared" ref="AB49" si="29">SUM(AB47:AB48)</f>
        <v>24</v>
      </c>
      <c r="AC49" s="24">
        <f t="shared" ref="AC49" si="30">SUM(AC47:AC48)</f>
        <v>1</v>
      </c>
      <c r="AD49" s="110">
        <f t="shared" ref="AD49" si="31">SUM(AD47:AD48)</f>
        <v>27</v>
      </c>
      <c r="AE49" s="24">
        <f t="shared" ref="AE49" si="32">SUM(AE47:AE48)</f>
        <v>1</v>
      </c>
      <c r="AF49" s="110">
        <f t="shared" ref="AF49" si="33">SUM(AF47:AF48)</f>
        <v>23</v>
      </c>
      <c r="AG49" s="24">
        <f t="shared" ref="AG49" si="34">SUM(AG47:AG48)</f>
        <v>1</v>
      </c>
      <c r="AH49" s="110">
        <f t="shared" ref="AH49" si="35">SUM(AH47:AH48)</f>
        <v>33</v>
      </c>
      <c r="AI49" s="24">
        <f t="shared" ref="AI49" si="36">SUM(AI47:AI48)</f>
        <v>1</v>
      </c>
      <c r="AJ49" s="110">
        <f t="shared" ref="AJ49" si="37">SUM(AJ47:AJ48)</f>
        <v>28</v>
      </c>
      <c r="AK49" s="24">
        <f t="shared" ref="AK49:AM49" si="38">SUM(AK47:AK48)</f>
        <v>1</v>
      </c>
      <c r="AL49" s="133">
        <f t="shared" si="38"/>
        <v>27</v>
      </c>
      <c r="AM49" s="132">
        <f t="shared" si="38"/>
        <v>1</v>
      </c>
      <c r="AN49" s="110">
        <f t="shared" ref="AN49:AZ49" si="39">SUM(AN47:AN48)</f>
        <v>21</v>
      </c>
      <c r="AO49" s="24">
        <f t="shared" ref="AO49:BA49" si="40">SUM(AO47:AO48)</f>
        <v>1</v>
      </c>
      <c r="AP49" s="144">
        <f t="shared" si="40"/>
        <v>32</v>
      </c>
      <c r="AQ49" s="24">
        <f t="shared" ref="AQ49:AY49" si="41">SUM(AQ47:AQ48)</f>
        <v>1</v>
      </c>
      <c r="AR49" s="144">
        <f t="shared" si="41"/>
        <v>30</v>
      </c>
      <c r="AS49" s="24">
        <f t="shared" si="41"/>
        <v>1</v>
      </c>
      <c r="AT49" s="133">
        <f t="shared" si="41"/>
        <v>48</v>
      </c>
      <c r="AU49" s="149">
        <f t="shared" si="41"/>
        <v>1</v>
      </c>
      <c r="AV49" s="144">
        <f t="shared" si="41"/>
        <v>36</v>
      </c>
      <c r="AW49" s="24">
        <f t="shared" si="41"/>
        <v>1</v>
      </c>
      <c r="AX49" s="144">
        <f t="shared" si="41"/>
        <v>39</v>
      </c>
      <c r="AY49" s="24">
        <f t="shared" si="41"/>
        <v>1</v>
      </c>
      <c r="AZ49" s="144">
        <f t="shared" si="39"/>
        <v>50</v>
      </c>
      <c r="BA49" s="126">
        <f t="shared" si="40"/>
        <v>1</v>
      </c>
    </row>
    <row r="50" spans="1:53" ht="13.5" thickTop="1" x14ac:dyDescent="0.2"/>
    <row r="51" spans="1:53" x14ac:dyDescent="0.2">
      <c r="A51" s="150" t="s">
        <v>43</v>
      </c>
    </row>
  </sheetData>
  <mergeCells count="30">
    <mergeCell ref="AX5:AY5"/>
    <mergeCell ref="B5:C5"/>
    <mergeCell ref="AN5:AO5"/>
    <mergeCell ref="AP5:AQ5"/>
    <mergeCell ref="AR5:AS5"/>
    <mergeCell ref="AT5:AU5"/>
    <mergeCell ref="D5:E5"/>
    <mergeCell ref="Z5:AA5"/>
    <mergeCell ref="L5:M5"/>
    <mergeCell ref="X5:Y5"/>
    <mergeCell ref="V5:W5"/>
    <mergeCell ref="R5:S5"/>
    <mergeCell ref="H5:I5"/>
    <mergeCell ref="N5:O5"/>
    <mergeCell ref="AV5:AW5"/>
    <mergeCell ref="A1:BA1"/>
    <mergeCell ref="A2:BA2"/>
    <mergeCell ref="A3:BA3"/>
    <mergeCell ref="P5:Q5"/>
    <mergeCell ref="A5:A6"/>
    <mergeCell ref="T5:U5"/>
    <mergeCell ref="J5:K5"/>
    <mergeCell ref="AB5:AC5"/>
    <mergeCell ref="AD5:AE5"/>
    <mergeCell ref="AF5:AG5"/>
    <mergeCell ref="AH5:AI5"/>
    <mergeCell ref="AJ5:AK5"/>
    <mergeCell ref="AL5:AM5"/>
    <mergeCell ref="AZ5:BA5"/>
    <mergeCell ref="F5:G5"/>
  </mergeCells>
  <phoneticPr fontId="2" type="noConversion"/>
  <printOptions horizontalCentered="1"/>
  <pageMargins left="0.25" right="0.25" top="0.5" bottom="0.5" header="0.5" footer="0.25"/>
  <pageSetup scale="67" orientation="landscape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Doctoral</vt:lpstr>
      <vt:lpstr>Doctoral!Print_Area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ois</dc:creator>
  <cp:lastModifiedBy>Jones, Robert J</cp:lastModifiedBy>
  <cp:lastPrinted>2020-11-11T17:12:48Z</cp:lastPrinted>
  <dcterms:created xsi:type="dcterms:W3CDTF">2005-03-22T14:52:12Z</dcterms:created>
  <dcterms:modified xsi:type="dcterms:W3CDTF">2022-09-06T20:41:33Z</dcterms:modified>
</cp:coreProperties>
</file>