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R Web Data Book\Students\"/>
    </mc:Choice>
  </mc:AlternateContent>
  <xr:revisionPtr revIDLastSave="0" documentId="13_ncr:1_{C43EBE5E-50BE-4F9F-937C-692091AA12C3}" xr6:coauthVersionLast="36" xr6:coauthVersionMax="36" xr10:uidLastSave="{00000000-0000-0000-0000-000000000000}"/>
  <bookViews>
    <workbookView xWindow="480" yWindow="75" windowWidth="11355" windowHeight="7935" xr2:uid="{00000000-000D-0000-FFFF-FFFF00000000}"/>
  </bookViews>
  <sheets>
    <sheet name="First Time Graduate" sheetId="1" r:id="rId1"/>
  </sheets>
  <definedNames>
    <definedName name="_xlnm.Print_Area" localSheetId="0">'First Time Graduate'!$A$1:$W$39</definedName>
  </definedNames>
  <calcPr calcId="191029"/>
</workbook>
</file>

<file path=xl/calcChain.xml><?xml version="1.0" encoding="utf-8"?>
<calcChain xmlns="http://schemas.openxmlformats.org/spreadsheetml/2006/main">
  <c r="T36" i="1" l="1"/>
  <c r="U35" i="1" s="1"/>
  <c r="U32" i="1"/>
  <c r="U28" i="1"/>
  <c r="T22" i="1"/>
  <c r="U20" i="1" s="1"/>
  <c r="U21" i="1"/>
  <c r="U22" i="1" s="1"/>
  <c r="T18" i="1"/>
  <c r="U16" i="1" s="1"/>
  <c r="U17" i="1"/>
  <c r="T14" i="1"/>
  <c r="U12" i="1" s="1"/>
  <c r="U13" i="1"/>
  <c r="U14" i="1" s="1"/>
  <c r="U18" i="1" l="1"/>
  <c r="U29" i="1"/>
  <c r="U33" i="1"/>
  <c r="U30" i="1"/>
  <c r="U34" i="1"/>
  <c r="U27" i="1"/>
  <c r="U36" i="1" s="1"/>
  <c r="U31" i="1"/>
  <c r="R36" i="1"/>
  <c r="S35" i="1" s="1"/>
  <c r="S32" i="1"/>
  <c r="S28" i="1"/>
  <c r="R22" i="1"/>
  <c r="S20" i="1" s="1"/>
  <c r="S21" i="1"/>
  <c r="S22" i="1" s="1"/>
  <c r="R18" i="1"/>
  <c r="S16" i="1" s="1"/>
  <c r="S17" i="1"/>
  <c r="R14" i="1"/>
  <c r="S12" i="1" s="1"/>
  <c r="S13" i="1"/>
  <c r="S14" i="1" s="1"/>
  <c r="S18" i="1" l="1"/>
  <c r="S29" i="1"/>
  <c r="S33" i="1"/>
  <c r="S30" i="1"/>
  <c r="S34" i="1"/>
  <c r="S27" i="1"/>
  <c r="S36" i="1" s="1"/>
  <c r="S31" i="1"/>
  <c r="P36" i="1"/>
  <c r="Q35" i="1" s="1"/>
  <c r="Q28" i="1"/>
  <c r="P22" i="1"/>
  <c r="Q20" i="1" s="1"/>
  <c r="P18" i="1"/>
  <c r="Q16" i="1" s="1"/>
  <c r="Q17" i="1"/>
  <c r="Q18" i="1" s="1"/>
  <c r="P14" i="1"/>
  <c r="Q12" i="1" s="1"/>
  <c r="Q32" i="1" l="1"/>
  <c r="Q13" i="1"/>
  <c r="Q14" i="1" s="1"/>
  <c r="Q21" i="1"/>
  <c r="Q22" i="1" s="1"/>
  <c r="Q29" i="1"/>
  <c r="Q33" i="1"/>
  <c r="Q30" i="1"/>
  <c r="Q34" i="1"/>
  <c r="Q27" i="1"/>
  <c r="Q36" i="1" s="1"/>
  <c r="Q31" i="1"/>
  <c r="F22" i="1"/>
  <c r="N36" i="1" l="1"/>
  <c r="O31" i="1" s="1"/>
  <c r="N22" i="1"/>
  <c r="O20" i="1" s="1"/>
  <c r="N18" i="1"/>
  <c r="O16" i="1" s="1"/>
  <c r="N14" i="1"/>
  <c r="O12" i="1" s="1"/>
  <c r="O17" i="1" l="1"/>
  <c r="O13" i="1"/>
  <c r="O14" i="1" s="1"/>
  <c r="O33" i="1"/>
  <c r="O27" i="1"/>
  <c r="O32" i="1"/>
  <c r="O34" i="1"/>
  <c r="O28" i="1"/>
  <c r="O35" i="1"/>
  <c r="O18" i="1"/>
  <c r="O21" i="1"/>
  <c r="O22" i="1" s="1"/>
  <c r="O29" i="1"/>
  <c r="O30" i="1"/>
  <c r="L36" i="1"/>
  <c r="M32" i="1" s="1"/>
  <c r="L22" i="1"/>
  <c r="M21" i="1" s="1"/>
  <c r="L18" i="1"/>
  <c r="M17" i="1" s="1"/>
  <c r="M16" i="1"/>
  <c r="L14" i="1"/>
  <c r="M13" i="1" s="1"/>
  <c r="M34" i="1" l="1"/>
  <c r="M33" i="1"/>
  <c r="M35" i="1"/>
  <c r="O36" i="1"/>
  <c r="M27" i="1"/>
  <c r="M18" i="1"/>
  <c r="M28" i="1"/>
  <c r="M29" i="1"/>
  <c r="M30" i="1"/>
  <c r="M12" i="1"/>
  <c r="M14" i="1" s="1"/>
  <c r="M20" i="1"/>
  <c r="M22" i="1" s="1"/>
  <c r="M31" i="1"/>
  <c r="J36" i="1"/>
  <c r="K35" i="1" s="1"/>
  <c r="J22" i="1"/>
  <c r="K21" i="1" s="1"/>
  <c r="J18" i="1"/>
  <c r="K16" i="1" s="1"/>
  <c r="J14" i="1"/>
  <c r="K12" i="1" s="1"/>
  <c r="K17" i="1" l="1"/>
  <c r="K18" i="1" s="1"/>
  <c r="K13" i="1"/>
  <c r="K14" i="1" s="1"/>
  <c r="M36" i="1"/>
  <c r="K32" i="1"/>
  <c r="K33" i="1"/>
  <c r="K34" i="1"/>
  <c r="K27" i="1"/>
  <c r="K28" i="1"/>
  <c r="K29" i="1"/>
  <c r="K30" i="1"/>
  <c r="K20" i="1"/>
  <c r="K22" i="1" s="1"/>
  <c r="K31" i="1"/>
  <c r="H18" i="1"/>
  <c r="I17" i="1" s="1"/>
  <c r="V18" i="1"/>
  <c r="W17" i="1" s="1"/>
  <c r="F18" i="1"/>
  <c r="G17" i="1" s="1"/>
  <c r="D18" i="1"/>
  <c r="E16" i="1" s="1"/>
  <c r="B18" i="1"/>
  <c r="C17" i="1" s="1"/>
  <c r="H36" i="1"/>
  <c r="C16" i="1" l="1"/>
  <c r="C18" i="1" s="1"/>
  <c r="K36" i="1"/>
  <c r="E17" i="1"/>
  <c r="E18" i="1" s="1"/>
  <c r="G16" i="1"/>
  <c r="G18" i="1" s="1"/>
  <c r="I16" i="1"/>
  <c r="I18" i="1" s="1"/>
  <c r="W16" i="1"/>
  <c r="W18" i="1" s="1"/>
  <c r="I29" i="1"/>
  <c r="H22" i="1"/>
  <c r="I21" i="1" s="1"/>
  <c r="H14" i="1"/>
  <c r="I13" i="1" s="1"/>
  <c r="I27" i="1" l="1"/>
  <c r="I28" i="1"/>
  <c r="I30" i="1"/>
  <c r="I31" i="1"/>
  <c r="I32" i="1"/>
  <c r="I33" i="1"/>
  <c r="I34" i="1"/>
  <c r="I35" i="1"/>
  <c r="I12" i="1"/>
  <c r="I14" i="1" s="1"/>
  <c r="I20" i="1"/>
  <c r="I22" i="1" s="1"/>
  <c r="F36" i="1"/>
  <c r="G33" i="1" s="1"/>
  <c r="G20" i="1"/>
  <c r="F14" i="1"/>
  <c r="G12" i="1" s="1"/>
  <c r="I36" i="1" l="1"/>
  <c r="G21" i="1"/>
  <c r="G22" i="1" s="1"/>
  <c r="G13" i="1"/>
  <c r="G14" i="1" s="1"/>
  <c r="G29" i="1"/>
  <c r="G27" i="1"/>
  <c r="G28" i="1"/>
  <c r="G30" i="1"/>
  <c r="G31" i="1"/>
  <c r="G32" i="1"/>
  <c r="G34" i="1"/>
  <c r="G35" i="1"/>
  <c r="D36" i="1"/>
  <c r="E33" i="1" s="1"/>
  <c r="D22" i="1"/>
  <c r="E21" i="1" s="1"/>
  <c r="D14" i="1"/>
  <c r="E13" i="1" s="1"/>
  <c r="E27" i="1" l="1"/>
  <c r="G36" i="1"/>
  <c r="E28" i="1"/>
  <c r="E34" i="1"/>
  <c r="E35" i="1"/>
  <c r="E12" i="1"/>
  <c r="E14" i="1" s="1"/>
  <c r="E20" i="1"/>
  <c r="E22" i="1" s="1"/>
  <c r="E29" i="1"/>
  <c r="E30" i="1"/>
  <c r="E31" i="1"/>
  <c r="E32" i="1"/>
  <c r="B36" i="1"/>
  <c r="C31" i="1" s="1"/>
  <c r="B22" i="1"/>
  <c r="C20" i="1" s="1"/>
  <c r="B14" i="1"/>
  <c r="C13" i="1" s="1"/>
  <c r="C35" i="1" l="1"/>
  <c r="C34" i="1"/>
  <c r="C28" i="1"/>
  <c r="E36" i="1"/>
  <c r="C27" i="1"/>
  <c r="C32" i="1"/>
  <c r="C33" i="1"/>
  <c r="C21" i="1"/>
  <c r="C22" i="1" s="1"/>
  <c r="C29" i="1"/>
  <c r="C12" i="1"/>
  <c r="C14" i="1" s="1"/>
  <c r="C30" i="1"/>
  <c r="C36" i="1" l="1"/>
  <c r="V36" i="1" l="1"/>
  <c r="V22" i="1"/>
  <c r="W21" i="1" s="1"/>
  <c r="V14" i="1"/>
  <c r="W12" i="1" s="1"/>
  <c r="W28" i="1" l="1"/>
  <c r="W31" i="1"/>
  <c r="W30" i="1"/>
  <c r="W34" i="1"/>
  <c r="W27" i="1"/>
  <c r="W20" i="1"/>
  <c r="W22" i="1" s="1"/>
  <c r="W35" i="1"/>
  <c r="W13" i="1"/>
  <c r="W14" i="1" s="1"/>
  <c r="W33" i="1"/>
  <c r="W32" i="1"/>
  <c r="W29" i="1"/>
  <c r="W36" i="1" l="1"/>
</calcChain>
</file>

<file path=xl/sharedStrings.xml><?xml version="1.0" encoding="utf-8"?>
<sst xmlns="http://schemas.openxmlformats.org/spreadsheetml/2006/main" count="89" uniqueCount="45">
  <si>
    <t>N</t>
  </si>
  <si>
    <t>Male</t>
  </si>
  <si>
    <t>Female</t>
  </si>
  <si>
    <t>Total</t>
  </si>
  <si>
    <t>Number</t>
  </si>
  <si>
    <t>FTE</t>
  </si>
  <si>
    <t>Status</t>
  </si>
  <si>
    <t>Full-Time</t>
  </si>
  <si>
    <t>Part-Time</t>
  </si>
  <si>
    <t>Average Age</t>
  </si>
  <si>
    <t>Hispanic</t>
  </si>
  <si>
    <t>PROFILE OF UIS STUDENTS</t>
  </si>
  <si>
    <t>Gender</t>
  </si>
  <si>
    <t xml:space="preserve">% </t>
  </si>
  <si>
    <t>Am. Indian/ Alaskan</t>
  </si>
  <si>
    <t>Unknown</t>
  </si>
  <si>
    <t>All Students</t>
  </si>
  <si>
    <t xml:space="preserve">All Students </t>
  </si>
  <si>
    <t>mean</t>
  </si>
  <si>
    <t>std. dev.</t>
  </si>
  <si>
    <t>SOURCE: Census Day EDW File</t>
  </si>
  <si>
    <r>
      <t>Race/Ethinicity</t>
    </r>
    <r>
      <rPr>
        <b/>
        <vertAlign val="superscript"/>
        <sz val="10"/>
        <rFont val="Arial"/>
        <family val="2"/>
      </rPr>
      <t>1</t>
    </r>
  </si>
  <si>
    <t>Fall 2012</t>
  </si>
  <si>
    <t>Asian</t>
  </si>
  <si>
    <t>Pacific Islander/Native Hawaiian</t>
  </si>
  <si>
    <t>White, Non-Hispanic</t>
  </si>
  <si>
    <t>Black, Non-Hispanic</t>
  </si>
  <si>
    <t>Two or More Races</t>
  </si>
  <si>
    <t>Fall 2013</t>
  </si>
  <si>
    <t>Fall 2014</t>
  </si>
  <si>
    <t>Fall 2015</t>
  </si>
  <si>
    <t>Fall 2016</t>
  </si>
  <si>
    <t>Delivery Mode</t>
  </si>
  <si>
    <t>Online Major</t>
  </si>
  <si>
    <t>Onground Major</t>
  </si>
  <si>
    <t>Fall 2017</t>
  </si>
  <si>
    <t>Fall 2018</t>
  </si>
  <si>
    <t>Fall 2019</t>
  </si>
  <si>
    <t xml:space="preserve"> ENROLLMENT - FIRST TIME DEGREE SEEKING GRADUATE STUDENTS</t>
  </si>
  <si>
    <t>Fall 2020</t>
  </si>
  <si>
    <t xml:space="preserve">Note: Data include all students in programs offered by the college, including degree, certificate, and non-degree options.  These totals may not correspond to data reported in other tables where the focus may be limited to degree programs only.          </t>
  </si>
  <si>
    <t>Fall 2021</t>
  </si>
  <si>
    <t>Fall 2015 - Fall 2022</t>
  </si>
  <si>
    <t>Fall 2022</t>
  </si>
  <si>
    <t>US Nonresident (International)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</si>
</sst>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 indent="1"/>
    </xf>
    <xf numFmtId="0" fontId="0" fillId="0" borderId="2" xfId="0" applyBorder="1" applyAlignment="1">
      <alignment horizontal="left" indent="1"/>
    </xf>
    <xf numFmtId="0" fontId="3" fillId="0" borderId="3" xfId="0" applyFont="1" applyBorder="1" applyAlignment="1">
      <alignment horizontal="right" indent="2"/>
    </xf>
    <xf numFmtId="0" fontId="5" fillId="0" borderId="4" xfId="0" applyFont="1" applyBorder="1" applyAlignment="1">
      <alignment horizontal="left" indent="1"/>
    </xf>
    <xf numFmtId="0" fontId="0" fillId="0" borderId="5" xfId="0" applyBorder="1" applyAlignment="1">
      <alignment horizontal="left" indent="1"/>
    </xf>
    <xf numFmtId="0" fontId="3" fillId="0" borderId="6" xfId="0" applyFont="1" applyBorder="1" applyAlignment="1">
      <alignment horizontal="right" indent="1"/>
    </xf>
    <xf numFmtId="3" fontId="0" fillId="0" borderId="9" xfId="0" applyNumberFormat="1" applyBorder="1" applyAlignment="1">
      <alignment horizontal="right" indent="1"/>
    </xf>
    <xf numFmtId="3" fontId="0" fillId="0" borderId="1" xfId="0" applyNumberFormat="1" applyBorder="1" applyAlignment="1">
      <alignment horizontal="right" indent="1"/>
    </xf>
    <xf numFmtId="164" fontId="0" fillId="0" borderId="11" xfId="1" applyNumberFormat="1" applyFont="1" applyBorder="1" applyAlignment="1">
      <alignment horizontal="right" indent="1"/>
    </xf>
    <xf numFmtId="164" fontId="0" fillId="0" borderId="12" xfId="1" applyNumberFormat="1" applyFont="1" applyBorder="1" applyAlignment="1">
      <alignment horizontal="right" indent="1"/>
    </xf>
    <xf numFmtId="0" fontId="5" fillId="0" borderId="13" xfId="0" applyFont="1" applyBorder="1" applyAlignment="1">
      <alignment horizontal="left" indent="1"/>
    </xf>
    <xf numFmtId="164" fontId="0" fillId="0" borderId="15" xfId="1" applyNumberFormat="1" applyFont="1" applyBorder="1" applyAlignment="1">
      <alignment horizontal="right" indent="1"/>
    </xf>
    <xf numFmtId="164" fontId="0" fillId="0" borderId="16" xfId="1" applyNumberFormat="1" applyFont="1" applyBorder="1" applyAlignment="1">
      <alignment horizontal="right" indent="1"/>
    </xf>
    <xf numFmtId="165" fontId="0" fillId="0" borderId="17" xfId="0" applyNumberFormat="1" applyBorder="1" applyAlignment="1">
      <alignment horizontal="center"/>
    </xf>
    <xf numFmtId="165" fontId="0" fillId="0" borderId="18" xfId="1" applyNumberFormat="1" applyFont="1" applyBorder="1" applyAlignment="1">
      <alignment horizontal="center"/>
    </xf>
    <xf numFmtId="165" fontId="0" fillId="0" borderId="19" xfId="1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0" fillId="0" borderId="10" xfId="1" applyNumberFormat="1" applyFont="1" applyBorder="1" applyAlignment="1">
      <alignment horizontal="right" indent="1"/>
    </xf>
    <xf numFmtId="164" fontId="0" fillId="0" borderId="20" xfId="1" applyNumberFormat="1" applyFont="1" applyBorder="1" applyAlignment="1">
      <alignment horizontal="right" indent="1"/>
    </xf>
    <xf numFmtId="164" fontId="0" fillId="0" borderId="18" xfId="1" applyNumberFormat="1" applyFont="1" applyBorder="1" applyAlignment="1">
      <alignment horizontal="right" indent="1"/>
    </xf>
    <xf numFmtId="164" fontId="0" fillId="0" borderId="21" xfId="1" applyNumberFormat="1" applyFont="1" applyBorder="1" applyAlignment="1">
      <alignment horizontal="center"/>
    </xf>
    <xf numFmtId="0" fontId="0" fillId="0" borderId="22" xfId="0" applyBorder="1" applyAlignment="1">
      <alignment horizontal="right" indent="1"/>
    </xf>
    <xf numFmtId="164" fontId="0" fillId="0" borderId="14" xfId="1" applyNumberFormat="1" applyFont="1" applyBorder="1" applyAlignment="1">
      <alignment horizontal="right" indent="1"/>
    </xf>
    <xf numFmtId="164" fontId="0" fillId="0" borderId="23" xfId="1" applyNumberFormat="1" applyFont="1" applyBorder="1" applyAlignment="1">
      <alignment horizontal="right" indent="1"/>
    </xf>
    <xf numFmtId="164" fontId="0" fillId="0" borderId="19" xfId="1" applyNumberFormat="1" applyFont="1" applyBorder="1" applyAlignment="1">
      <alignment horizontal="right" indent="1"/>
    </xf>
    <xf numFmtId="164" fontId="0" fillId="0" borderId="24" xfId="1" applyNumberFormat="1" applyFont="1" applyBorder="1" applyAlignment="1">
      <alignment horizontal="center"/>
    </xf>
    <xf numFmtId="3" fontId="0" fillId="0" borderId="7" xfId="0" applyNumberFormat="1" applyBorder="1" applyAlignment="1">
      <alignment horizontal="right" indent="1"/>
    </xf>
    <xf numFmtId="3" fontId="0" fillId="0" borderId="25" xfId="0" applyNumberFormat="1" applyBorder="1" applyAlignment="1">
      <alignment horizontal="right" indent="1"/>
    </xf>
    <xf numFmtId="3" fontId="0" fillId="0" borderId="26" xfId="0" applyNumberFormat="1" applyBorder="1" applyAlignment="1">
      <alignment horizontal="right" indent="1"/>
    </xf>
    <xf numFmtId="3" fontId="0" fillId="0" borderId="22" xfId="0" applyNumberFormat="1" applyBorder="1" applyAlignment="1">
      <alignment horizontal="right" indent="1"/>
    </xf>
    <xf numFmtId="0" fontId="0" fillId="0" borderId="25" xfId="0" applyBorder="1" applyAlignment="1">
      <alignment horizontal="right" indent="1"/>
    </xf>
    <xf numFmtId="0" fontId="0" fillId="0" borderId="22" xfId="0" applyBorder="1" applyAlignment="1">
      <alignment horizontal="center"/>
    </xf>
    <xf numFmtId="3" fontId="0" fillId="0" borderId="8" xfId="0" applyNumberFormat="1" applyBorder="1" applyAlignment="1">
      <alignment horizontal="right" indent="1"/>
    </xf>
    <xf numFmtId="3" fontId="0" fillId="0" borderId="27" xfId="0" applyNumberFormat="1" applyBorder="1" applyAlignment="1">
      <alignment horizontal="right" indent="1"/>
    </xf>
    <xf numFmtId="3" fontId="0" fillId="0" borderId="17" xfId="0" applyNumberFormat="1" applyBorder="1" applyAlignment="1">
      <alignment horizontal="right" indent="1"/>
    </xf>
    <xf numFmtId="0" fontId="0" fillId="0" borderId="27" xfId="0" applyBorder="1" applyAlignment="1">
      <alignment horizontal="right" indent="1"/>
    </xf>
    <xf numFmtId="0" fontId="0" fillId="0" borderId="27" xfId="0" applyBorder="1" applyAlignment="1">
      <alignment horizontal="center"/>
    </xf>
    <xf numFmtId="165" fontId="0" fillId="0" borderId="26" xfId="0" applyNumberFormat="1" applyBorder="1" applyAlignment="1">
      <alignment horizontal="center"/>
    </xf>
    <xf numFmtId="3" fontId="0" fillId="0" borderId="28" xfId="0" applyNumberFormat="1" applyBorder="1" applyAlignment="1">
      <alignment horizontal="right" indent="1"/>
    </xf>
    <xf numFmtId="0" fontId="3" fillId="2" borderId="7" xfId="0" applyFont="1" applyFill="1" applyBorder="1" applyAlignment="1">
      <alignment horizontal="center"/>
    </xf>
    <xf numFmtId="164" fontId="5" fillId="2" borderId="10" xfId="1" applyNumberFormat="1" applyFont="1" applyFill="1" applyBorder="1" applyAlignment="1">
      <alignment horizontal="right" indent="1"/>
    </xf>
    <xf numFmtId="0" fontId="3" fillId="2" borderId="8" xfId="0" applyFont="1" applyFill="1" applyBorder="1" applyAlignment="1">
      <alignment horizontal="center"/>
    </xf>
    <xf numFmtId="164" fontId="5" fillId="2" borderId="14" xfId="1" applyNumberFormat="1" applyFont="1" applyFill="1" applyBorder="1" applyAlignment="1">
      <alignment horizontal="right" indent="1"/>
    </xf>
    <xf numFmtId="0" fontId="1" fillId="0" borderId="5" xfId="0" applyFont="1" applyBorder="1" applyAlignment="1">
      <alignment horizontal="left" indent="1"/>
    </xf>
    <xf numFmtId="164" fontId="5" fillId="2" borderId="39" xfId="1" applyNumberFormat="1" applyFont="1" applyFill="1" applyBorder="1" applyAlignment="1">
      <alignment horizontal="right" indent="1"/>
    </xf>
    <xf numFmtId="164" fontId="0" fillId="0" borderId="39" xfId="1" applyNumberFormat="1" applyFont="1" applyBorder="1" applyAlignment="1">
      <alignment horizontal="right" indent="1"/>
    </xf>
    <xf numFmtId="164" fontId="0" fillId="0" borderId="40" xfId="1" applyNumberFormat="1" applyFont="1" applyBorder="1" applyAlignment="1">
      <alignment horizontal="right" indent="1"/>
    </xf>
    <xf numFmtId="164" fontId="0" fillId="0" borderId="41" xfId="1" applyNumberFormat="1" applyFont="1" applyBorder="1" applyAlignment="1">
      <alignment horizontal="right" indent="1"/>
    </xf>
    <xf numFmtId="164" fontId="0" fillId="0" borderId="42" xfId="1" applyNumberFormat="1" applyFont="1" applyBorder="1" applyAlignment="1">
      <alignment horizontal="right" indent="1"/>
    </xf>
    <xf numFmtId="164" fontId="0" fillId="0" borderId="43" xfId="1" applyNumberFormat="1" applyFont="1" applyBorder="1" applyAlignment="1">
      <alignment horizontal="center"/>
    </xf>
    <xf numFmtId="165" fontId="0" fillId="0" borderId="42" xfId="1" applyNumberFormat="1" applyFont="1" applyBorder="1" applyAlignment="1">
      <alignment horizontal="center"/>
    </xf>
    <xf numFmtId="164" fontId="0" fillId="0" borderId="44" xfId="1" applyNumberFormat="1" applyFont="1" applyBorder="1" applyAlignment="1">
      <alignment horizontal="right" indent="1"/>
    </xf>
    <xf numFmtId="0" fontId="1" fillId="0" borderId="2" xfId="0" applyFont="1" applyBorder="1" applyAlignment="1">
      <alignment horizontal="left" indent="1"/>
    </xf>
    <xf numFmtId="3" fontId="0" fillId="0" borderId="7" xfId="1" applyNumberFormat="1" applyFont="1" applyBorder="1" applyAlignment="1">
      <alignment horizontal="right" indent="1"/>
    </xf>
    <xf numFmtId="3" fontId="0" fillId="0" borderId="22" xfId="1" applyNumberFormat="1" applyFont="1" applyBorder="1" applyAlignment="1">
      <alignment horizontal="right" indent="1"/>
    </xf>
    <xf numFmtId="3" fontId="0" fillId="0" borderId="25" xfId="1" applyNumberFormat="1" applyFont="1" applyBorder="1" applyAlignment="1">
      <alignment horizontal="right" indent="1"/>
    </xf>
    <xf numFmtId="3" fontId="0" fillId="0" borderId="26" xfId="1" applyNumberFormat="1" applyFont="1" applyBorder="1" applyAlignment="1">
      <alignment horizontal="right" indent="1"/>
    </xf>
    <xf numFmtId="0" fontId="0" fillId="0" borderId="45" xfId="1" applyNumberFormat="1" applyFont="1" applyBorder="1" applyAlignment="1">
      <alignment horizontal="center"/>
    </xf>
    <xf numFmtId="165" fontId="0" fillId="0" borderId="26" xfId="1" applyNumberFormat="1" applyFont="1" applyBorder="1" applyAlignment="1">
      <alignment horizontal="center"/>
    </xf>
    <xf numFmtId="3" fontId="0" fillId="0" borderId="28" xfId="1" applyNumberFormat="1" applyFont="1" applyBorder="1" applyAlignment="1">
      <alignment horizontal="right" indent="1"/>
    </xf>
    <xf numFmtId="164" fontId="5" fillId="2" borderId="47" xfId="1" applyNumberFormat="1" applyFont="1" applyFill="1" applyBorder="1" applyAlignment="1">
      <alignment horizontal="right" indent="1"/>
    </xf>
    <xf numFmtId="164" fontId="0" fillId="0" borderId="47" xfId="1" applyNumberFormat="1" applyFont="1" applyBorder="1" applyAlignment="1">
      <alignment horizontal="right" indent="1"/>
    </xf>
    <xf numFmtId="164" fontId="0" fillId="0" borderId="48" xfId="1" applyNumberFormat="1" applyFont="1" applyBorder="1" applyAlignment="1">
      <alignment horizontal="right" indent="1"/>
    </xf>
    <xf numFmtId="164" fontId="0" fillId="0" borderId="49" xfId="1" applyNumberFormat="1" applyFont="1" applyBorder="1" applyAlignment="1">
      <alignment horizontal="right" indent="1"/>
    </xf>
    <xf numFmtId="164" fontId="0" fillId="0" borderId="50" xfId="1" applyNumberFormat="1" applyFont="1" applyBorder="1" applyAlignment="1">
      <alignment horizontal="right" indent="1"/>
    </xf>
    <xf numFmtId="164" fontId="0" fillId="0" borderId="51" xfId="1" applyNumberFormat="1" applyFont="1" applyBorder="1" applyAlignment="1">
      <alignment horizontal="center"/>
    </xf>
    <xf numFmtId="165" fontId="0" fillId="0" borderId="50" xfId="1" applyNumberFormat="1" applyFont="1" applyBorder="1" applyAlignment="1">
      <alignment horizontal="center"/>
    </xf>
    <xf numFmtId="164" fontId="0" fillId="0" borderId="52" xfId="1" applyNumberFormat="1" applyFont="1" applyBorder="1" applyAlignment="1">
      <alignment horizontal="right" indent="1"/>
    </xf>
    <xf numFmtId="0" fontId="5" fillId="2" borderId="30" xfId="1" applyNumberFormat="1" applyFont="1" applyFill="1" applyBorder="1" applyAlignment="1">
      <alignment horizontal="right" indent="1"/>
    </xf>
    <xf numFmtId="0" fontId="3" fillId="2" borderId="29" xfId="0" applyFont="1" applyFill="1" applyBorder="1" applyAlignment="1"/>
    <xf numFmtId="165" fontId="0" fillId="0" borderId="7" xfId="1" applyNumberFormat="1" applyFont="1" applyBorder="1" applyAlignment="1">
      <alignment horizontal="right" indent="1"/>
    </xf>
    <xf numFmtId="164" fontId="5" fillId="2" borderId="30" xfId="1" applyNumberFormat="1" applyFont="1" applyFill="1" applyBorder="1" applyAlignment="1">
      <alignment horizontal="right" indent="1"/>
    </xf>
    <xf numFmtId="164" fontId="0" fillId="0" borderId="30" xfId="1" applyNumberFormat="1" applyFont="1" applyBorder="1" applyAlignment="1">
      <alignment horizontal="right" indent="1"/>
    </xf>
    <xf numFmtId="164" fontId="0" fillId="0" borderId="53" xfId="1" applyNumberFormat="1" applyFont="1" applyBorder="1" applyAlignment="1">
      <alignment horizontal="right" indent="1"/>
    </xf>
    <xf numFmtId="164" fontId="0" fillId="0" borderId="54" xfId="1" applyNumberFormat="1" applyFont="1" applyBorder="1" applyAlignment="1">
      <alignment horizontal="right" indent="1"/>
    </xf>
    <xf numFmtId="164" fontId="0" fillId="0" borderId="55" xfId="1" applyNumberFormat="1" applyFont="1" applyBorder="1" applyAlignment="1">
      <alignment horizontal="right" indent="1"/>
    </xf>
    <xf numFmtId="164" fontId="0" fillId="0" borderId="56" xfId="1" applyNumberFormat="1" applyFont="1" applyBorder="1" applyAlignment="1">
      <alignment horizontal="center"/>
    </xf>
    <xf numFmtId="165" fontId="0" fillId="0" borderId="55" xfId="1" applyNumberFormat="1" applyFont="1" applyBorder="1" applyAlignment="1">
      <alignment horizontal="center"/>
    </xf>
    <xf numFmtId="164" fontId="0" fillId="0" borderId="57" xfId="1" applyNumberFormat="1" applyFont="1" applyBorder="1" applyAlignment="1">
      <alignment horizontal="right" indent="1"/>
    </xf>
    <xf numFmtId="0" fontId="5" fillId="2" borderId="7" xfId="1" applyNumberFormat="1" applyFont="1" applyFill="1" applyBorder="1" applyAlignment="1">
      <alignment horizontal="right" indent="1"/>
    </xf>
    <xf numFmtId="0" fontId="3" fillId="2" borderId="30" xfId="0" applyFont="1" applyFill="1" applyBorder="1" applyAlignment="1"/>
    <xf numFmtId="0" fontId="3" fillId="2" borderId="31" xfId="0" applyFont="1" applyFill="1" applyBorder="1" applyAlignment="1"/>
    <xf numFmtId="165" fontId="0" fillId="0" borderId="8" xfId="0" applyNumberFormat="1" applyBorder="1" applyAlignment="1">
      <alignment horizontal="right" indent="1"/>
    </xf>
    <xf numFmtId="165" fontId="0" fillId="0" borderId="7" xfId="0" applyNumberFormat="1" applyBorder="1" applyAlignment="1">
      <alignment horizontal="right" indent="1"/>
    </xf>
    <xf numFmtId="0" fontId="1" fillId="0" borderId="0" xfId="0" applyFont="1"/>
    <xf numFmtId="0" fontId="0" fillId="0" borderId="0" xfId="0" applyFont="1" applyFill="1" applyBorder="1" applyAlignment="1">
      <alignment horizontal="left"/>
    </xf>
    <xf numFmtId="0" fontId="3" fillId="2" borderId="39" xfId="0" applyFont="1" applyFill="1" applyBorder="1" applyAlignment="1"/>
    <xf numFmtId="0" fontId="4" fillId="0" borderId="0" xfId="0" applyFont="1" applyAlignment="1">
      <alignment horizontal="center"/>
    </xf>
    <xf numFmtId="0" fontId="0" fillId="0" borderId="0" xfId="0" applyAlignment="1"/>
    <xf numFmtId="0" fontId="0" fillId="2" borderId="3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3" fillId="2" borderId="46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9"/>
  <sheetViews>
    <sheetView tabSelected="1" workbookViewId="0">
      <selection sqref="A1:W1"/>
    </sheetView>
  </sheetViews>
  <sheetFormatPr defaultRowHeight="12.75" x14ac:dyDescent="0.2"/>
  <cols>
    <col min="1" max="1" width="32.5703125" customWidth="1"/>
    <col min="2" max="7" width="10.7109375" hidden="1" customWidth="1"/>
    <col min="8" max="23" width="10.7109375" customWidth="1"/>
  </cols>
  <sheetData>
    <row r="1" spans="1:23" ht="15.75" x14ac:dyDescent="0.25">
      <c r="A1" s="90" t="s">
        <v>11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</row>
    <row r="2" spans="1:23" ht="15.75" x14ac:dyDescent="0.25">
      <c r="A2" s="90" t="s">
        <v>38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</row>
    <row r="3" spans="1:23" ht="15.75" x14ac:dyDescent="0.25">
      <c r="A3" s="90" t="s">
        <v>42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</row>
    <row r="4" spans="1:23" ht="16.5" thickBot="1" x14ac:dyDescent="0.3">
      <c r="A4" s="19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5" customHeight="1" thickTop="1" x14ac:dyDescent="0.2">
      <c r="A5" s="92"/>
      <c r="B5" s="94" t="s">
        <v>22</v>
      </c>
      <c r="C5" s="96"/>
      <c r="D5" s="97" t="s">
        <v>28</v>
      </c>
      <c r="E5" s="98"/>
      <c r="F5" s="94" t="s">
        <v>29</v>
      </c>
      <c r="G5" s="98"/>
      <c r="H5" s="99" t="s">
        <v>30</v>
      </c>
      <c r="I5" s="100"/>
      <c r="J5" s="94" t="s">
        <v>31</v>
      </c>
      <c r="K5" s="96"/>
      <c r="L5" s="99" t="s">
        <v>35</v>
      </c>
      <c r="M5" s="100"/>
      <c r="N5" s="97" t="s">
        <v>36</v>
      </c>
      <c r="O5" s="98"/>
      <c r="P5" s="94" t="s">
        <v>37</v>
      </c>
      <c r="Q5" s="98"/>
      <c r="R5" s="94" t="s">
        <v>39</v>
      </c>
      <c r="S5" s="98"/>
      <c r="T5" s="94" t="s">
        <v>41</v>
      </c>
      <c r="U5" s="98"/>
      <c r="V5" s="94" t="s">
        <v>43</v>
      </c>
      <c r="W5" s="95"/>
    </row>
    <row r="6" spans="1:23" ht="15" customHeight="1" x14ac:dyDescent="0.2">
      <c r="A6" s="93"/>
      <c r="B6" s="44" t="s">
        <v>0</v>
      </c>
      <c r="C6" s="63" t="s">
        <v>13</v>
      </c>
      <c r="D6" s="42" t="s">
        <v>0</v>
      </c>
      <c r="E6" s="43" t="s">
        <v>13</v>
      </c>
      <c r="F6" s="44" t="s">
        <v>0</v>
      </c>
      <c r="G6" s="43" t="s">
        <v>13</v>
      </c>
      <c r="H6" s="71" t="s">
        <v>0</v>
      </c>
      <c r="I6" s="47" t="s">
        <v>13</v>
      </c>
      <c r="J6" s="44" t="s">
        <v>0</v>
      </c>
      <c r="K6" s="63" t="s">
        <v>13</v>
      </c>
      <c r="L6" s="82" t="s">
        <v>0</v>
      </c>
      <c r="M6" s="74" t="s">
        <v>13</v>
      </c>
      <c r="N6" s="42" t="s">
        <v>0</v>
      </c>
      <c r="O6" s="43" t="s">
        <v>13</v>
      </c>
      <c r="P6" s="44" t="s">
        <v>0</v>
      </c>
      <c r="Q6" s="43" t="s">
        <v>13</v>
      </c>
      <c r="R6" s="44" t="s">
        <v>0</v>
      </c>
      <c r="S6" s="43" t="s">
        <v>13</v>
      </c>
      <c r="T6" s="44" t="s">
        <v>0</v>
      </c>
      <c r="U6" s="43" t="s">
        <v>13</v>
      </c>
      <c r="V6" s="44" t="s">
        <v>0</v>
      </c>
      <c r="W6" s="45" t="s">
        <v>13</v>
      </c>
    </row>
    <row r="7" spans="1:23" ht="15" customHeight="1" x14ac:dyDescent="0.2">
      <c r="A7" s="72" t="s">
        <v>4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4"/>
    </row>
    <row r="8" spans="1:23" ht="15" customHeight="1" x14ac:dyDescent="0.2">
      <c r="A8" s="6" t="s">
        <v>16</v>
      </c>
      <c r="B8" s="35">
        <v>526</v>
      </c>
      <c r="C8" s="64">
        <v>1</v>
      </c>
      <c r="D8" s="29">
        <v>613</v>
      </c>
      <c r="E8" s="20">
        <v>1</v>
      </c>
      <c r="F8" s="35">
        <v>788</v>
      </c>
      <c r="G8" s="20">
        <v>1</v>
      </c>
      <c r="H8" s="56">
        <v>769</v>
      </c>
      <c r="I8" s="48">
        <v>1</v>
      </c>
      <c r="J8" s="35">
        <v>649</v>
      </c>
      <c r="K8" s="64">
        <v>1</v>
      </c>
      <c r="L8" s="56">
        <v>499</v>
      </c>
      <c r="M8" s="75">
        <v>1</v>
      </c>
      <c r="N8" s="29">
        <v>471</v>
      </c>
      <c r="O8" s="20">
        <v>1</v>
      </c>
      <c r="P8" s="35">
        <v>325</v>
      </c>
      <c r="Q8" s="20">
        <v>1</v>
      </c>
      <c r="R8" s="35">
        <v>332</v>
      </c>
      <c r="S8" s="20">
        <v>1</v>
      </c>
      <c r="T8" s="35">
        <v>350</v>
      </c>
      <c r="U8" s="20">
        <v>1</v>
      </c>
      <c r="V8" s="35">
        <v>713</v>
      </c>
      <c r="W8" s="25">
        <v>1</v>
      </c>
    </row>
    <row r="9" spans="1:23" ht="15" customHeight="1" x14ac:dyDescent="0.2">
      <c r="A9" s="72" t="s">
        <v>5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4"/>
    </row>
    <row r="10" spans="1:23" ht="15" customHeight="1" x14ac:dyDescent="0.2">
      <c r="A10" s="6" t="s">
        <v>17</v>
      </c>
      <c r="B10" s="85">
        <v>367.8</v>
      </c>
      <c r="C10" s="64">
        <v>1</v>
      </c>
      <c r="D10" s="86">
        <v>452.3</v>
      </c>
      <c r="E10" s="20">
        <v>1</v>
      </c>
      <c r="F10" s="85">
        <v>634.4</v>
      </c>
      <c r="G10" s="20">
        <v>1</v>
      </c>
      <c r="H10" s="73">
        <v>641.1</v>
      </c>
      <c r="I10" s="48">
        <v>1</v>
      </c>
      <c r="J10" s="85">
        <v>513.1</v>
      </c>
      <c r="K10" s="64">
        <v>1</v>
      </c>
      <c r="L10" s="73">
        <v>370.1</v>
      </c>
      <c r="M10" s="75">
        <v>1</v>
      </c>
      <c r="N10" s="86">
        <v>342.1</v>
      </c>
      <c r="O10" s="20">
        <v>1</v>
      </c>
      <c r="P10" s="85">
        <v>237.1</v>
      </c>
      <c r="Q10" s="20">
        <v>1</v>
      </c>
      <c r="R10" s="85">
        <v>247.2</v>
      </c>
      <c r="S10" s="20">
        <v>1</v>
      </c>
      <c r="T10" s="85">
        <v>267.89999999999998</v>
      </c>
      <c r="U10" s="20">
        <v>1</v>
      </c>
      <c r="V10" s="85">
        <v>579.6</v>
      </c>
      <c r="W10" s="25">
        <v>1</v>
      </c>
    </row>
    <row r="11" spans="1:23" ht="15" customHeight="1" x14ac:dyDescent="0.2">
      <c r="A11" s="72" t="s">
        <v>12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4"/>
    </row>
    <row r="12" spans="1:23" ht="15" customHeight="1" x14ac:dyDescent="0.2">
      <c r="A12" s="7" t="s">
        <v>1</v>
      </c>
      <c r="B12" s="36">
        <v>282</v>
      </c>
      <c r="C12" s="65">
        <f>B12/B14</f>
        <v>0.53612167300380231</v>
      </c>
      <c r="D12" s="32">
        <v>334</v>
      </c>
      <c r="E12" s="21">
        <f>D12/D14</f>
        <v>0.54486133768352363</v>
      </c>
      <c r="F12" s="36">
        <v>471</v>
      </c>
      <c r="G12" s="21">
        <f>F12/F14</f>
        <v>0.59771573604060912</v>
      </c>
      <c r="H12" s="57">
        <v>440</v>
      </c>
      <c r="I12" s="49">
        <f>H12/H14</f>
        <v>0.57217165149544869</v>
      </c>
      <c r="J12" s="36">
        <v>364</v>
      </c>
      <c r="K12" s="65">
        <f>J12/J14</f>
        <v>0.5608628659476117</v>
      </c>
      <c r="L12" s="57">
        <v>244</v>
      </c>
      <c r="M12" s="76">
        <f>L12/L14</f>
        <v>0.48897795591182364</v>
      </c>
      <c r="N12" s="32">
        <v>253</v>
      </c>
      <c r="O12" s="21">
        <f>N12/N14</f>
        <v>0.53715498938428874</v>
      </c>
      <c r="P12" s="36">
        <v>158</v>
      </c>
      <c r="Q12" s="21">
        <f>P12/P14</f>
        <v>0.48615384615384616</v>
      </c>
      <c r="R12" s="36">
        <v>142</v>
      </c>
      <c r="S12" s="21">
        <f>R12/R14</f>
        <v>0.42771084337349397</v>
      </c>
      <c r="T12" s="36">
        <v>181</v>
      </c>
      <c r="U12" s="21">
        <f>T12/T14</f>
        <v>0.51714285714285713</v>
      </c>
      <c r="V12" s="36">
        <v>428</v>
      </c>
      <c r="W12" s="26">
        <f>V12/V14</f>
        <v>0.60028050490883589</v>
      </c>
    </row>
    <row r="13" spans="1:23" ht="15" customHeight="1" x14ac:dyDescent="0.2">
      <c r="A13" s="4" t="s">
        <v>2</v>
      </c>
      <c r="B13" s="10">
        <v>244</v>
      </c>
      <c r="C13" s="66">
        <f>B13/B14</f>
        <v>0.46387832699619774</v>
      </c>
      <c r="D13" s="30">
        <v>279</v>
      </c>
      <c r="E13" s="11">
        <f>D13/D14</f>
        <v>0.45513866231647637</v>
      </c>
      <c r="F13" s="10">
        <v>317</v>
      </c>
      <c r="G13" s="11">
        <f>F13/F14</f>
        <v>0.40228426395939088</v>
      </c>
      <c r="H13" s="58">
        <v>329</v>
      </c>
      <c r="I13" s="50">
        <f>H13/H14</f>
        <v>0.42782834850455137</v>
      </c>
      <c r="J13" s="10">
        <v>285</v>
      </c>
      <c r="K13" s="66">
        <f>J13/J14</f>
        <v>0.4391371340523883</v>
      </c>
      <c r="L13" s="58">
        <v>255</v>
      </c>
      <c r="M13" s="77">
        <f>L13/L14</f>
        <v>0.51102204408817631</v>
      </c>
      <c r="N13" s="30">
        <v>218</v>
      </c>
      <c r="O13" s="11">
        <f>N13/N14</f>
        <v>0.46284501061571126</v>
      </c>
      <c r="P13" s="10">
        <v>167</v>
      </c>
      <c r="Q13" s="11">
        <f>P13/P14</f>
        <v>0.51384615384615384</v>
      </c>
      <c r="R13" s="10">
        <v>190</v>
      </c>
      <c r="S13" s="11">
        <f>R13/R14</f>
        <v>0.57228915662650603</v>
      </c>
      <c r="T13" s="10">
        <v>169</v>
      </c>
      <c r="U13" s="11">
        <f>T13/T14</f>
        <v>0.48285714285714287</v>
      </c>
      <c r="V13" s="10">
        <v>285</v>
      </c>
      <c r="W13" s="14">
        <f>V13/V14</f>
        <v>0.39971949509116411</v>
      </c>
    </row>
    <row r="14" spans="1:23" ht="15" customHeight="1" x14ac:dyDescent="0.2">
      <c r="A14" s="8" t="s">
        <v>3</v>
      </c>
      <c r="B14" s="37">
        <f t="shared" ref="B14:U14" si="0">B13+B12</f>
        <v>526</v>
      </c>
      <c r="C14" s="67">
        <f t="shared" si="0"/>
        <v>1</v>
      </c>
      <c r="D14" s="31">
        <f t="shared" si="0"/>
        <v>613</v>
      </c>
      <c r="E14" s="22">
        <f t="shared" si="0"/>
        <v>1</v>
      </c>
      <c r="F14" s="37">
        <f t="shared" si="0"/>
        <v>788</v>
      </c>
      <c r="G14" s="22">
        <f t="shared" si="0"/>
        <v>1</v>
      </c>
      <c r="H14" s="59">
        <f t="shared" si="0"/>
        <v>769</v>
      </c>
      <c r="I14" s="51">
        <f t="shared" si="0"/>
        <v>1</v>
      </c>
      <c r="J14" s="37">
        <f t="shared" si="0"/>
        <v>649</v>
      </c>
      <c r="K14" s="67">
        <f t="shared" si="0"/>
        <v>1</v>
      </c>
      <c r="L14" s="59">
        <f t="shared" si="0"/>
        <v>499</v>
      </c>
      <c r="M14" s="78">
        <f t="shared" si="0"/>
        <v>1</v>
      </c>
      <c r="N14" s="31">
        <f t="shared" si="0"/>
        <v>471</v>
      </c>
      <c r="O14" s="22">
        <f t="shared" si="0"/>
        <v>1</v>
      </c>
      <c r="P14" s="37">
        <f t="shared" si="0"/>
        <v>325</v>
      </c>
      <c r="Q14" s="22">
        <f t="shared" si="0"/>
        <v>1</v>
      </c>
      <c r="R14" s="37">
        <f t="shared" si="0"/>
        <v>332</v>
      </c>
      <c r="S14" s="22">
        <f t="shared" si="0"/>
        <v>1</v>
      </c>
      <c r="T14" s="37">
        <f t="shared" si="0"/>
        <v>350</v>
      </c>
      <c r="U14" s="22">
        <f t="shared" si="0"/>
        <v>1</v>
      </c>
      <c r="V14" s="37">
        <f t="shared" ref="V14:W14" si="1">V13+V12</f>
        <v>713</v>
      </c>
      <c r="W14" s="27">
        <f t="shared" si="1"/>
        <v>1</v>
      </c>
    </row>
    <row r="15" spans="1:23" ht="15" customHeight="1" x14ac:dyDescent="0.2">
      <c r="A15" s="72" t="s">
        <v>32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4"/>
    </row>
    <row r="16" spans="1:23" ht="15" customHeight="1" x14ac:dyDescent="0.2">
      <c r="A16" s="46" t="s">
        <v>33</v>
      </c>
      <c r="B16" s="36">
        <v>224</v>
      </c>
      <c r="C16" s="65">
        <f>B16/B18</f>
        <v>0.42585551330798477</v>
      </c>
      <c r="D16" s="32">
        <v>240</v>
      </c>
      <c r="E16" s="21">
        <f>D16/D18</f>
        <v>0.39151712887438828</v>
      </c>
      <c r="F16" s="36">
        <v>239</v>
      </c>
      <c r="G16" s="21">
        <f>F16/F18</f>
        <v>0.3032994923857868</v>
      </c>
      <c r="H16" s="57">
        <v>180</v>
      </c>
      <c r="I16" s="49">
        <f>H16/H18</f>
        <v>0.23407022106631989</v>
      </c>
      <c r="J16" s="36">
        <v>238</v>
      </c>
      <c r="K16" s="65">
        <f>J16/J18</f>
        <v>0.36671802773497691</v>
      </c>
      <c r="L16" s="57">
        <v>216</v>
      </c>
      <c r="M16" s="76">
        <f>L16/L18</f>
        <v>0.43286573146292584</v>
      </c>
      <c r="N16" s="32">
        <v>209</v>
      </c>
      <c r="O16" s="21">
        <f>N16/N18</f>
        <v>0.4437367303609342</v>
      </c>
      <c r="P16" s="36">
        <v>121</v>
      </c>
      <c r="Q16" s="21">
        <f>P16/P18</f>
        <v>0.37230769230769228</v>
      </c>
      <c r="R16" s="36">
        <v>144</v>
      </c>
      <c r="S16" s="21">
        <f>R16/R18</f>
        <v>0.43373493975903615</v>
      </c>
      <c r="T16" s="36">
        <v>146</v>
      </c>
      <c r="U16" s="21">
        <f>T16/T18</f>
        <v>0.41714285714285715</v>
      </c>
      <c r="V16" s="36">
        <v>231</v>
      </c>
      <c r="W16" s="26">
        <f>V16/V18</f>
        <v>0.32398316970546986</v>
      </c>
    </row>
    <row r="17" spans="1:23" ht="15" customHeight="1" x14ac:dyDescent="0.2">
      <c r="A17" s="55" t="s">
        <v>34</v>
      </c>
      <c r="B17" s="10">
        <v>302</v>
      </c>
      <c r="C17" s="66">
        <f>B17/B18</f>
        <v>0.57414448669201523</v>
      </c>
      <c r="D17" s="30">
        <v>373</v>
      </c>
      <c r="E17" s="11">
        <f>D17/D18</f>
        <v>0.60848287112561172</v>
      </c>
      <c r="F17" s="10">
        <v>549</v>
      </c>
      <c r="G17" s="11">
        <f>F17/F18</f>
        <v>0.6967005076142132</v>
      </c>
      <c r="H17" s="58">
        <v>589</v>
      </c>
      <c r="I17" s="50">
        <f>H17/H18</f>
        <v>0.76592977893368008</v>
      </c>
      <c r="J17" s="10">
        <v>411</v>
      </c>
      <c r="K17" s="66">
        <f>J17/J18</f>
        <v>0.63328197226502314</v>
      </c>
      <c r="L17" s="58">
        <v>283</v>
      </c>
      <c r="M17" s="77">
        <f>L17/L18</f>
        <v>0.56713426853707416</v>
      </c>
      <c r="N17" s="30">
        <v>262</v>
      </c>
      <c r="O17" s="11">
        <f>N17/N18</f>
        <v>0.5562632696390658</v>
      </c>
      <c r="P17" s="10">
        <v>204</v>
      </c>
      <c r="Q17" s="11">
        <f>P17/P18</f>
        <v>0.62769230769230766</v>
      </c>
      <c r="R17" s="10">
        <v>188</v>
      </c>
      <c r="S17" s="11">
        <f>R17/R18</f>
        <v>0.5662650602409639</v>
      </c>
      <c r="T17" s="10">
        <v>204</v>
      </c>
      <c r="U17" s="11">
        <f>T17/T18</f>
        <v>0.58285714285714285</v>
      </c>
      <c r="V17" s="10">
        <v>482</v>
      </c>
      <c r="W17" s="14">
        <f>V17/V18</f>
        <v>0.67601683029453019</v>
      </c>
    </row>
    <row r="18" spans="1:23" ht="15" customHeight="1" x14ac:dyDescent="0.2">
      <c r="A18" s="8" t="s">
        <v>3</v>
      </c>
      <c r="B18" s="37">
        <f t="shared" ref="B18:W18" si="2">B17+B16</f>
        <v>526</v>
      </c>
      <c r="C18" s="67">
        <f t="shared" si="2"/>
        <v>1</v>
      </c>
      <c r="D18" s="31">
        <f t="shared" si="2"/>
        <v>613</v>
      </c>
      <c r="E18" s="22">
        <f t="shared" si="2"/>
        <v>1</v>
      </c>
      <c r="F18" s="37">
        <f t="shared" si="2"/>
        <v>788</v>
      </c>
      <c r="G18" s="22">
        <f t="shared" si="2"/>
        <v>1</v>
      </c>
      <c r="H18" s="59">
        <f t="shared" si="2"/>
        <v>769</v>
      </c>
      <c r="I18" s="51">
        <f t="shared" si="2"/>
        <v>1</v>
      </c>
      <c r="J18" s="37">
        <f t="shared" ref="J18:U18" si="3">J17+J16</f>
        <v>649</v>
      </c>
      <c r="K18" s="67">
        <f t="shared" si="3"/>
        <v>1</v>
      </c>
      <c r="L18" s="59">
        <f t="shared" si="3"/>
        <v>499</v>
      </c>
      <c r="M18" s="78">
        <f t="shared" si="3"/>
        <v>1</v>
      </c>
      <c r="N18" s="31">
        <f t="shared" si="3"/>
        <v>471</v>
      </c>
      <c r="O18" s="22">
        <f t="shared" si="3"/>
        <v>1</v>
      </c>
      <c r="P18" s="37">
        <f t="shared" si="3"/>
        <v>325</v>
      </c>
      <c r="Q18" s="22">
        <f t="shared" si="3"/>
        <v>1</v>
      </c>
      <c r="R18" s="37">
        <f t="shared" si="3"/>
        <v>332</v>
      </c>
      <c r="S18" s="22">
        <f t="shared" si="3"/>
        <v>1</v>
      </c>
      <c r="T18" s="37">
        <f t="shared" si="3"/>
        <v>350</v>
      </c>
      <c r="U18" s="22">
        <f t="shared" si="3"/>
        <v>1</v>
      </c>
      <c r="V18" s="37">
        <f t="shared" si="2"/>
        <v>713</v>
      </c>
      <c r="W18" s="27">
        <f t="shared" si="2"/>
        <v>1</v>
      </c>
    </row>
    <row r="19" spans="1:23" ht="15" customHeight="1" x14ac:dyDescent="0.2">
      <c r="A19" s="72" t="s">
        <v>6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4"/>
    </row>
    <row r="20" spans="1:23" ht="15" customHeight="1" x14ac:dyDescent="0.2">
      <c r="A20" s="7" t="s">
        <v>7</v>
      </c>
      <c r="B20" s="36">
        <v>225</v>
      </c>
      <c r="C20" s="65">
        <f>B20/B22</f>
        <v>0.42775665399239543</v>
      </c>
      <c r="D20" s="32">
        <v>318</v>
      </c>
      <c r="E20" s="21">
        <f>D20/D22</f>
        <v>0.51876019575856447</v>
      </c>
      <c r="F20" s="36">
        <v>505</v>
      </c>
      <c r="G20" s="21">
        <f>F20/F22</f>
        <v>0.6408629441624365</v>
      </c>
      <c r="H20" s="57">
        <v>541</v>
      </c>
      <c r="I20" s="49">
        <f>H20/H22</f>
        <v>0.70351105331599484</v>
      </c>
      <c r="J20" s="36">
        <v>390</v>
      </c>
      <c r="K20" s="65">
        <f>J20/J22</f>
        <v>0.60092449922958402</v>
      </c>
      <c r="L20" s="57">
        <v>255</v>
      </c>
      <c r="M20" s="76">
        <f>L20/L22</f>
        <v>0.51102204408817631</v>
      </c>
      <c r="N20" s="32">
        <v>244</v>
      </c>
      <c r="O20" s="21">
        <f>N20/N22</f>
        <v>0.51804670912951167</v>
      </c>
      <c r="P20" s="36">
        <v>163</v>
      </c>
      <c r="Q20" s="21">
        <f>P20/P22</f>
        <v>0.50153846153846149</v>
      </c>
      <c r="R20" s="36">
        <v>180</v>
      </c>
      <c r="S20" s="21">
        <f>R20/R22</f>
        <v>0.54216867469879515</v>
      </c>
      <c r="T20" s="36">
        <v>198</v>
      </c>
      <c r="U20" s="21">
        <f>T20/T22</f>
        <v>0.56571428571428573</v>
      </c>
      <c r="V20" s="36">
        <v>512</v>
      </c>
      <c r="W20" s="26">
        <f>V20/V22</f>
        <v>0.71809256661991583</v>
      </c>
    </row>
    <row r="21" spans="1:23" ht="15" customHeight="1" x14ac:dyDescent="0.2">
      <c r="A21" s="4" t="s">
        <v>8</v>
      </c>
      <c r="B21" s="10">
        <v>301</v>
      </c>
      <c r="C21" s="66">
        <f>B21/B22</f>
        <v>0.57224334600760451</v>
      </c>
      <c r="D21" s="30">
        <v>295</v>
      </c>
      <c r="E21" s="11">
        <f>D21/D22</f>
        <v>0.48123980424143559</v>
      </c>
      <c r="F21" s="10">
        <v>283</v>
      </c>
      <c r="G21" s="11">
        <f>F21/F22</f>
        <v>0.35913705583756345</v>
      </c>
      <c r="H21" s="58">
        <v>228</v>
      </c>
      <c r="I21" s="50">
        <f>H21/H22</f>
        <v>0.29648894668400522</v>
      </c>
      <c r="J21" s="10">
        <v>259</v>
      </c>
      <c r="K21" s="66">
        <f>J21/J22</f>
        <v>0.39907550077041604</v>
      </c>
      <c r="L21" s="58">
        <v>244</v>
      </c>
      <c r="M21" s="77">
        <f>L21/L22</f>
        <v>0.48897795591182364</v>
      </c>
      <c r="N21" s="30">
        <v>227</v>
      </c>
      <c r="O21" s="11">
        <f>N21/N22</f>
        <v>0.48195329087048833</v>
      </c>
      <c r="P21" s="10">
        <v>162</v>
      </c>
      <c r="Q21" s="11">
        <f>P21/P22</f>
        <v>0.49846153846153846</v>
      </c>
      <c r="R21" s="10">
        <v>152</v>
      </c>
      <c r="S21" s="11">
        <f>R21/R22</f>
        <v>0.45783132530120479</v>
      </c>
      <c r="T21" s="10">
        <v>152</v>
      </c>
      <c r="U21" s="11">
        <f>T21/T22</f>
        <v>0.43428571428571427</v>
      </c>
      <c r="V21" s="10">
        <v>201</v>
      </c>
      <c r="W21" s="14">
        <f>V21/V22</f>
        <v>0.28190743338008417</v>
      </c>
    </row>
    <row r="22" spans="1:23" ht="15" customHeight="1" x14ac:dyDescent="0.2">
      <c r="A22" s="8" t="s">
        <v>3</v>
      </c>
      <c r="B22" s="37">
        <f t="shared" ref="B22:I22" si="4">B21+B20</f>
        <v>526</v>
      </c>
      <c r="C22" s="67">
        <f t="shared" si="4"/>
        <v>1</v>
      </c>
      <c r="D22" s="31">
        <f t="shared" si="4"/>
        <v>613</v>
      </c>
      <c r="E22" s="22">
        <f t="shared" si="4"/>
        <v>1</v>
      </c>
      <c r="F22" s="37">
        <f t="shared" si="4"/>
        <v>788</v>
      </c>
      <c r="G22" s="22">
        <f t="shared" si="4"/>
        <v>1</v>
      </c>
      <c r="H22" s="59">
        <f t="shared" si="4"/>
        <v>769</v>
      </c>
      <c r="I22" s="51">
        <f t="shared" si="4"/>
        <v>1</v>
      </c>
      <c r="J22" s="37">
        <f t="shared" ref="J22:V22" si="5">J21+J20</f>
        <v>649</v>
      </c>
      <c r="K22" s="67">
        <f t="shared" ref="K22:W22" si="6">K21+K20</f>
        <v>1</v>
      </c>
      <c r="L22" s="59">
        <f t="shared" si="6"/>
        <v>499</v>
      </c>
      <c r="M22" s="78">
        <f t="shared" ref="M22:U22" si="7">M21+M20</f>
        <v>1</v>
      </c>
      <c r="N22" s="31">
        <f t="shared" si="7"/>
        <v>471</v>
      </c>
      <c r="O22" s="22">
        <f t="shared" si="7"/>
        <v>1</v>
      </c>
      <c r="P22" s="37">
        <f t="shared" si="7"/>
        <v>325</v>
      </c>
      <c r="Q22" s="22">
        <f t="shared" si="7"/>
        <v>1</v>
      </c>
      <c r="R22" s="37">
        <f t="shared" si="7"/>
        <v>332</v>
      </c>
      <c r="S22" s="22">
        <f t="shared" si="7"/>
        <v>1</v>
      </c>
      <c r="T22" s="37">
        <f t="shared" si="7"/>
        <v>350</v>
      </c>
      <c r="U22" s="22">
        <f t="shared" si="7"/>
        <v>1</v>
      </c>
      <c r="V22" s="37">
        <f t="shared" si="5"/>
        <v>713</v>
      </c>
      <c r="W22" s="27">
        <f t="shared" si="6"/>
        <v>1</v>
      </c>
    </row>
    <row r="23" spans="1:23" s="2" customFormat="1" ht="15" customHeight="1" x14ac:dyDescent="0.2">
      <c r="A23" s="72" t="s">
        <v>9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4"/>
    </row>
    <row r="24" spans="1:23" ht="15" customHeight="1" x14ac:dyDescent="0.2">
      <c r="A24" s="6"/>
      <c r="B24" s="39" t="s">
        <v>18</v>
      </c>
      <c r="C24" s="68" t="s">
        <v>19</v>
      </c>
      <c r="D24" s="34" t="s">
        <v>18</v>
      </c>
      <c r="E24" s="23" t="s">
        <v>19</v>
      </c>
      <c r="F24" s="39" t="s">
        <v>18</v>
      </c>
      <c r="G24" s="23" t="s">
        <v>19</v>
      </c>
      <c r="H24" s="60" t="s">
        <v>18</v>
      </c>
      <c r="I24" s="52" t="s">
        <v>19</v>
      </c>
      <c r="J24" s="39" t="s">
        <v>18</v>
      </c>
      <c r="K24" s="68" t="s">
        <v>19</v>
      </c>
      <c r="L24" s="60" t="s">
        <v>18</v>
      </c>
      <c r="M24" s="79" t="s">
        <v>19</v>
      </c>
      <c r="N24" s="34" t="s">
        <v>18</v>
      </c>
      <c r="O24" s="23" t="s">
        <v>19</v>
      </c>
      <c r="P24" s="39" t="s">
        <v>18</v>
      </c>
      <c r="Q24" s="23" t="s">
        <v>19</v>
      </c>
      <c r="R24" s="39" t="s">
        <v>18</v>
      </c>
      <c r="S24" s="23" t="s">
        <v>19</v>
      </c>
      <c r="T24" s="39" t="s">
        <v>18</v>
      </c>
      <c r="U24" s="23" t="s">
        <v>19</v>
      </c>
      <c r="V24" s="39" t="s">
        <v>18</v>
      </c>
      <c r="W24" s="28" t="s">
        <v>19</v>
      </c>
    </row>
    <row r="25" spans="1:23" ht="15" customHeight="1" x14ac:dyDescent="0.2">
      <c r="A25" s="13" t="s">
        <v>16</v>
      </c>
      <c r="B25" s="16">
        <v>31</v>
      </c>
      <c r="C25" s="69">
        <v>8.89</v>
      </c>
      <c r="D25" s="40">
        <v>29.9</v>
      </c>
      <c r="E25" s="17">
        <v>8.56</v>
      </c>
      <c r="F25" s="16">
        <v>28.2</v>
      </c>
      <c r="G25" s="17">
        <v>7.9</v>
      </c>
      <c r="H25" s="61">
        <v>27.6</v>
      </c>
      <c r="I25" s="53">
        <v>7.2</v>
      </c>
      <c r="J25" s="16">
        <v>29.4</v>
      </c>
      <c r="K25" s="69">
        <v>8.69</v>
      </c>
      <c r="L25" s="61">
        <v>29.7</v>
      </c>
      <c r="M25" s="80">
        <v>8.4</v>
      </c>
      <c r="N25" s="40">
        <v>30.1</v>
      </c>
      <c r="O25" s="17">
        <v>8.4</v>
      </c>
      <c r="P25" s="16">
        <v>29.8</v>
      </c>
      <c r="Q25" s="17">
        <v>8.6999999999999993</v>
      </c>
      <c r="R25" s="16">
        <v>29.5</v>
      </c>
      <c r="S25" s="17">
        <v>8.4</v>
      </c>
      <c r="T25" s="16">
        <v>29.5</v>
      </c>
      <c r="U25" s="17">
        <v>8.1999999999999993</v>
      </c>
      <c r="V25" s="16">
        <v>27.9</v>
      </c>
      <c r="W25" s="18">
        <v>7.6</v>
      </c>
    </row>
    <row r="26" spans="1:23" ht="15" customHeight="1" x14ac:dyDescent="0.2">
      <c r="A26" s="72" t="s">
        <v>21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9"/>
      <c r="T26" s="83"/>
      <c r="U26" s="83"/>
      <c r="V26" s="83"/>
      <c r="W26" s="84"/>
    </row>
    <row r="27" spans="1:23" ht="15" customHeight="1" x14ac:dyDescent="0.2">
      <c r="A27" s="46" t="s">
        <v>44</v>
      </c>
      <c r="B27" s="38">
        <v>46</v>
      </c>
      <c r="C27" s="65">
        <f>B27/B36</f>
        <v>8.7452471482889732E-2</v>
      </c>
      <c r="D27" s="24">
        <v>157</v>
      </c>
      <c r="E27" s="21">
        <f>D27/D36</f>
        <v>0.2561174551386623</v>
      </c>
      <c r="F27" s="24">
        <v>389</v>
      </c>
      <c r="G27" s="21">
        <f>F27/F36</f>
        <v>0.49365482233502539</v>
      </c>
      <c r="H27" s="24">
        <v>409</v>
      </c>
      <c r="I27" s="49">
        <f>H27/H36</f>
        <v>0.53185955786736017</v>
      </c>
      <c r="J27" s="24">
        <v>258</v>
      </c>
      <c r="K27" s="65">
        <f>J27/J36</f>
        <v>0.39753466872110937</v>
      </c>
      <c r="L27" s="24">
        <v>115</v>
      </c>
      <c r="M27" s="76">
        <f>L27/L36</f>
        <v>0.23046092184368738</v>
      </c>
      <c r="N27" s="24">
        <v>115</v>
      </c>
      <c r="O27" s="21">
        <f>N27/N36</f>
        <v>0.24416135881104034</v>
      </c>
      <c r="P27" s="38">
        <v>68</v>
      </c>
      <c r="Q27" s="21">
        <f>P27/P36</f>
        <v>0.20923076923076922</v>
      </c>
      <c r="R27" s="38">
        <v>23</v>
      </c>
      <c r="S27" s="21">
        <f>R27/R36</f>
        <v>6.9277108433734941E-2</v>
      </c>
      <c r="T27" s="38">
        <v>79</v>
      </c>
      <c r="U27" s="21">
        <f>T27/T36</f>
        <v>0.2257142857142857</v>
      </c>
      <c r="V27" s="38">
        <v>380</v>
      </c>
      <c r="W27" s="26">
        <f>V27/V36</f>
        <v>0.53295932678821878</v>
      </c>
    </row>
    <row r="28" spans="1:23" ht="15" customHeight="1" x14ac:dyDescent="0.2">
      <c r="A28" s="55" t="s">
        <v>26</v>
      </c>
      <c r="B28" s="3">
        <v>71</v>
      </c>
      <c r="C28" s="66">
        <f>B28/B36</f>
        <v>0.13498098859315588</v>
      </c>
      <c r="D28" s="33">
        <v>55</v>
      </c>
      <c r="E28" s="11">
        <f>D28/D36</f>
        <v>8.9722675367047311E-2</v>
      </c>
      <c r="F28" s="33">
        <v>52</v>
      </c>
      <c r="G28" s="11">
        <f>F28/F36</f>
        <v>6.5989847715736044E-2</v>
      </c>
      <c r="H28" s="33">
        <v>47</v>
      </c>
      <c r="I28" s="50">
        <f>H28/H36</f>
        <v>6.1118335500650198E-2</v>
      </c>
      <c r="J28" s="33">
        <v>62</v>
      </c>
      <c r="K28" s="66">
        <f>J28/J36</f>
        <v>9.5531587057010786E-2</v>
      </c>
      <c r="L28" s="33">
        <v>42</v>
      </c>
      <c r="M28" s="77">
        <f>L28/L36</f>
        <v>8.4168336673346694E-2</v>
      </c>
      <c r="N28" s="33">
        <v>48</v>
      </c>
      <c r="O28" s="11">
        <f>N28/N36</f>
        <v>0.10191082802547771</v>
      </c>
      <c r="P28" s="3">
        <v>37</v>
      </c>
      <c r="Q28" s="11">
        <f>P28/P36</f>
        <v>0.11384615384615385</v>
      </c>
      <c r="R28" s="3">
        <v>31</v>
      </c>
      <c r="S28" s="11">
        <f>R28/R36</f>
        <v>9.337349397590361E-2</v>
      </c>
      <c r="T28" s="3">
        <v>41</v>
      </c>
      <c r="U28" s="11">
        <f>T28/T36</f>
        <v>0.11714285714285715</v>
      </c>
      <c r="V28" s="3">
        <v>58</v>
      </c>
      <c r="W28" s="14">
        <f>V28/V36</f>
        <v>8.134642356241234E-2</v>
      </c>
    </row>
    <row r="29" spans="1:23" ht="15" customHeight="1" x14ac:dyDescent="0.2">
      <c r="A29" s="4" t="s">
        <v>14</v>
      </c>
      <c r="B29" s="3">
        <v>1</v>
      </c>
      <c r="C29" s="66">
        <f>B29/B36</f>
        <v>1.9011406844106464E-3</v>
      </c>
      <c r="D29" s="33">
        <v>1</v>
      </c>
      <c r="E29" s="11">
        <f>D29/D36</f>
        <v>1.6313213703099511E-3</v>
      </c>
      <c r="F29" s="33">
        <v>0</v>
      </c>
      <c r="G29" s="11">
        <f>F29/F36</f>
        <v>0</v>
      </c>
      <c r="H29" s="33">
        <v>0</v>
      </c>
      <c r="I29" s="50">
        <f>H29/H36</f>
        <v>0</v>
      </c>
      <c r="J29" s="33">
        <v>1</v>
      </c>
      <c r="K29" s="66">
        <f>J29/J36</f>
        <v>1.5408320493066256E-3</v>
      </c>
      <c r="L29" s="33">
        <v>1</v>
      </c>
      <c r="M29" s="77">
        <f>L29/L36</f>
        <v>2.004008016032064E-3</v>
      </c>
      <c r="N29" s="33">
        <v>0</v>
      </c>
      <c r="O29" s="11">
        <f>N29/N36</f>
        <v>0</v>
      </c>
      <c r="P29" s="3">
        <v>0</v>
      </c>
      <c r="Q29" s="11">
        <f>P29/P36</f>
        <v>0</v>
      </c>
      <c r="R29" s="3">
        <v>1</v>
      </c>
      <c r="S29" s="11">
        <f>R29/R36</f>
        <v>3.0120481927710845E-3</v>
      </c>
      <c r="T29" s="3">
        <v>0</v>
      </c>
      <c r="U29" s="11">
        <f>T29/T36</f>
        <v>0</v>
      </c>
      <c r="V29" s="3">
        <v>0</v>
      </c>
      <c r="W29" s="14">
        <f>V29/V36</f>
        <v>0</v>
      </c>
    </row>
    <row r="30" spans="1:23" ht="15" customHeight="1" x14ac:dyDescent="0.2">
      <c r="A30" s="55" t="s">
        <v>23</v>
      </c>
      <c r="B30" s="3">
        <v>24</v>
      </c>
      <c r="C30" s="66">
        <f>B30/B36</f>
        <v>4.5627376425855515E-2</v>
      </c>
      <c r="D30" s="33">
        <v>26</v>
      </c>
      <c r="E30" s="11">
        <f>D30/D36</f>
        <v>4.2414355628058731E-2</v>
      </c>
      <c r="F30" s="33">
        <v>27</v>
      </c>
      <c r="G30" s="11">
        <f>F30/F36</f>
        <v>3.4263959390862943E-2</v>
      </c>
      <c r="H30" s="33">
        <v>28</v>
      </c>
      <c r="I30" s="50">
        <f>H30/H36</f>
        <v>3.6410923276983094E-2</v>
      </c>
      <c r="J30" s="33">
        <v>19</v>
      </c>
      <c r="K30" s="66">
        <f>J30/J36</f>
        <v>2.9275808936825885E-2</v>
      </c>
      <c r="L30" s="33">
        <v>27</v>
      </c>
      <c r="M30" s="77">
        <f>L30/L36</f>
        <v>5.410821643286573E-2</v>
      </c>
      <c r="N30" s="33">
        <v>22</v>
      </c>
      <c r="O30" s="11">
        <f>N30/N36</f>
        <v>4.6709129511677279E-2</v>
      </c>
      <c r="P30" s="3">
        <v>22</v>
      </c>
      <c r="Q30" s="11">
        <f>P30/P36</f>
        <v>6.7692307692307691E-2</v>
      </c>
      <c r="R30" s="3">
        <v>14</v>
      </c>
      <c r="S30" s="11">
        <f>R30/R36</f>
        <v>4.2168674698795178E-2</v>
      </c>
      <c r="T30" s="3">
        <v>21</v>
      </c>
      <c r="U30" s="11">
        <f>T30/T36</f>
        <v>0.06</v>
      </c>
      <c r="V30" s="3">
        <v>32</v>
      </c>
      <c r="W30" s="14">
        <f>V30/V36</f>
        <v>4.4880785413744739E-2</v>
      </c>
    </row>
    <row r="31" spans="1:23" ht="15" customHeight="1" x14ac:dyDescent="0.2">
      <c r="A31" s="55" t="s">
        <v>24</v>
      </c>
      <c r="B31" s="3">
        <v>0</v>
      </c>
      <c r="C31" s="66">
        <f>B31/B36</f>
        <v>0</v>
      </c>
      <c r="D31" s="33">
        <v>0</v>
      </c>
      <c r="E31" s="11">
        <f>D31/D36</f>
        <v>0</v>
      </c>
      <c r="F31" s="33">
        <v>0</v>
      </c>
      <c r="G31" s="11">
        <f>F31/F36</f>
        <v>0</v>
      </c>
      <c r="H31" s="33">
        <v>0</v>
      </c>
      <c r="I31" s="50">
        <f>H31/H36</f>
        <v>0</v>
      </c>
      <c r="J31" s="33">
        <v>0</v>
      </c>
      <c r="K31" s="66">
        <f>J31/J36</f>
        <v>0</v>
      </c>
      <c r="L31" s="33">
        <v>0</v>
      </c>
      <c r="M31" s="77">
        <f>L31/L36</f>
        <v>0</v>
      </c>
      <c r="N31" s="33">
        <v>2</v>
      </c>
      <c r="O31" s="11">
        <f>N31/N36</f>
        <v>4.246284501061571E-3</v>
      </c>
      <c r="P31" s="3">
        <v>0</v>
      </c>
      <c r="Q31" s="11">
        <f>P31/P36</f>
        <v>0</v>
      </c>
      <c r="R31" s="3">
        <v>0</v>
      </c>
      <c r="S31" s="11">
        <f>R31/R36</f>
        <v>0</v>
      </c>
      <c r="T31" s="3">
        <v>0</v>
      </c>
      <c r="U31" s="11">
        <f>T31/T36</f>
        <v>0</v>
      </c>
      <c r="V31" s="3">
        <v>1</v>
      </c>
      <c r="W31" s="14">
        <f>V31/V36</f>
        <v>1.4025245441795231E-3</v>
      </c>
    </row>
    <row r="32" spans="1:23" ht="15" customHeight="1" x14ac:dyDescent="0.2">
      <c r="A32" s="4" t="s">
        <v>10</v>
      </c>
      <c r="B32" s="3">
        <v>20</v>
      </c>
      <c r="C32" s="66">
        <f>B32/B36</f>
        <v>3.8022813688212927E-2</v>
      </c>
      <c r="D32" s="33">
        <v>24</v>
      </c>
      <c r="E32" s="11">
        <f>D32/D36</f>
        <v>3.9151712887438822E-2</v>
      </c>
      <c r="F32" s="33">
        <v>17</v>
      </c>
      <c r="G32" s="11">
        <f>F32/F36</f>
        <v>2.1573604060913704E-2</v>
      </c>
      <c r="H32" s="33">
        <v>15</v>
      </c>
      <c r="I32" s="50">
        <f>H32/H36</f>
        <v>1.950585175552666E-2</v>
      </c>
      <c r="J32" s="33">
        <v>19</v>
      </c>
      <c r="K32" s="66">
        <f>J32/J36</f>
        <v>2.9275808936825885E-2</v>
      </c>
      <c r="L32" s="33">
        <v>22</v>
      </c>
      <c r="M32" s="77">
        <f>L32/L36</f>
        <v>4.4088176352705413E-2</v>
      </c>
      <c r="N32" s="33">
        <v>21</v>
      </c>
      <c r="O32" s="11">
        <f>N32/N36</f>
        <v>4.4585987261146494E-2</v>
      </c>
      <c r="P32" s="3">
        <v>13</v>
      </c>
      <c r="Q32" s="11">
        <f>P32/P36</f>
        <v>0.04</v>
      </c>
      <c r="R32" s="3">
        <v>20</v>
      </c>
      <c r="S32" s="11">
        <f>R32/R36</f>
        <v>6.0240963855421686E-2</v>
      </c>
      <c r="T32" s="3">
        <v>18</v>
      </c>
      <c r="U32" s="11">
        <f>T32/T36</f>
        <v>5.1428571428571428E-2</v>
      </c>
      <c r="V32" s="3">
        <v>35</v>
      </c>
      <c r="W32" s="14">
        <f>V32/V36</f>
        <v>4.9088359046283309E-2</v>
      </c>
    </row>
    <row r="33" spans="1:23" ht="15" customHeight="1" x14ac:dyDescent="0.2">
      <c r="A33" s="55" t="s">
        <v>25</v>
      </c>
      <c r="B33" s="10">
        <v>344</v>
      </c>
      <c r="C33" s="66">
        <f>B33/B36</f>
        <v>0.6539923954372624</v>
      </c>
      <c r="D33" s="30">
        <v>312</v>
      </c>
      <c r="E33" s="11">
        <f>D33/D36</f>
        <v>0.50897226753670477</v>
      </c>
      <c r="F33" s="30">
        <v>278</v>
      </c>
      <c r="G33" s="11">
        <f>F33/F36</f>
        <v>0.35279187817258884</v>
      </c>
      <c r="H33" s="30">
        <v>243</v>
      </c>
      <c r="I33" s="50">
        <f>H33/H36</f>
        <v>0.31599479843953188</v>
      </c>
      <c r="J33" s="30">
        <v>269</v>
      </c>
      <c r="K33" s="66">
        <f>J33/J36</f>
        <v>0.41448382126348227</v>
      </c>
      <c r="L33" s="30">
        <v>276</v>
      </c>
      <c r="M33" s="77">
        <f>L33/L36</f>
        <v>0.5531062124248497</v>
      </c>
      <c r="N33" s="30">
        <v>251</v>
      </c>
      <c r="O33" s="11">
        <f>N33/N36</f>
        <v>0.53290870488322717</v>
      </c>
      <c r="P33" s="10">
        <v>176</v>
      </c>
      <c r="Q33" s="11">
        <f>P33/P36</f>
        <v>0.54153846153846152</v>
      </c>
      <c r="R33" s="10">
        <v>222</v>
      </c>
      <c r="S33" s="11">
        <f>R33/R36</f>
        <v>0.66867469879518071</v>
      </c>
      <c r="T33" s="10">
        <v>181</v>
      </c>
      <c r="U33" s="11">
        <f>T33/T36</f>
        <v>0.51714285714285713</v>
      </c>
      <c r="V33" s="10">
        <v>195</v>
      </c>
      <c r="W33" s="14">
        <f>V33/V36</f>
        <v>0.27349228611500703</v>
      </c>
    </row>
    <row r="34" spans="1:23" ht="15" customHeight="1" x14ac:dyDescent="0.2">
      <c r="A34" s="55" t="s">
        <v>27</v>
      </c>
      <c r="B34" s="10">
        <v>15</v>
      </c>
      <c r="C34" s="66">
        <f>B34/B36</f>
        <v>2.8517110266159697E-2</v>
      </c>
      <c r="D34" s="30">
        <v>14</v>
      </c>
      <c r="E34" s="11">
        <f>D34/D36</f>
        <v>2.2838499184339316E-2</v>
      </c>
      <c r="F34" s="30">
        <v>5</v>
      </c>
      <c r="G34" s="11">
        <f>F34/F36</f>
        <v>6.3451776649746192E-3</v>
      </c>
      <c r="H34" s="30">
        <v>10</v>
      </c>
      <c r="I34" s="50">
        <f>H34/H36</f>
        <v>1.3003901170351105E-2</v>
      </c>
      <c r="J34" s="30">
        <v>13</v>
      </c>
      <c r="K34" s="66">
        <f>J34/J36</f>
        <v>2.0030816640986132E-2</v>
      </c>
      <c r="L34" s="30">
        <v>10</v>
      </c>
      <c r="M34" s="77">
        <f>L34/L36</f>
        <v>2.004008016032064E-2</v>
      </c>
      <c r="N34" s="30">
        <v>9</v>
      </c>
      <c r="O34" s="11">
        <f>N34/N36</f>
        <v>1.9108280254777069E-2</v>
      </c>
      <c r="P34" s="10">
        <v>6</v>
      </c>
      <c r="Q34" s="11">
        <f>P34/P36</f>
        <v>1.8461538461538463E-2</v>
      </c>
      <c r="R34" s="10">
        <v>16</v>
      </c>
      <c r="S34" s="11">
        <f>R34/R36</f>
        <v>4.8192771084337352E-2</v>
      </c>
      <c r="T34" s="10">
        <v>8</v>
      </c>
      <c r="U34" s="11">
        <f>T34/T36</f>
        <v>2.2857142857142857E-2</v>
      </c>
      <c r="V34" s="10">
        <v>8</v>
      </c>
      <c r="W34" s="14">
        <f>V34/V36</f>
        <v>1.1220196353436185E-2</v>
      </c>
    </row>
    <row r="35" spans="1:23" ht="15" customHeight="1" x14ac:dyDescent="0.2">
      <c r="A35" s="4" t="s">
        <v>15</v>
      </c>
      <c r="B35" s="3">
        <v>5</v>
      </c>
      <c r="C35" s="66">
        <f>B35/B36</f>
        <v>9.5057034220532317E-3</v>
      </c>
      <c r="D35" s="33">
        <v>24</v>
      </c>
      <c r="E35" s="11">
        <f>D35/D36</f>
        <v>3.9151712887438822E-2</v>
      </c>
      <c r="F35" s="33">
        <v>20</v>
      </c>
      <c r="G35" s="11">
        <f>F35/F36</f>
        <v>2.5380710659898477E-2</v>
      </c>
      <c r="H35" s="33">
        <v>17</v>
      </c>
      <c r="I35" s="50">
        <f>H35/H36</f>
        <v>2.2106631989596878E-2</v>
      </c>
      <c r="J35" s="33">
        <v>8</v>
      </c>
      <c r="K35" s="66">
        <f>J35/J36</f>
        <v>1.2326656394453005E-2</v>
      </c>
      <c r="L35" s="33">
        <v>6</v>
      </c>
      <c r="M35" s="77">
        <f>L35/L36</f>
        <v>1.2024048096192385E-2</v>
      </c>
      <c r="N35" s="33">
        <v>3</v>
      </c>
      <c r="O35" s="11">
        <f>N35/N36</f>
        <v>6.369426751592357E-3</v>
      </c>
      <c r="P35" s="3">
        <v>3</v>
      </c>
      <c r="Q35" s="11">
        <f>P35/P36</f>
        <v>9.2307692307692316E-3</v>
      </c>
      <c r="R35" s="3">
        <v>5</v>
      </c>
      <c r="S35" s="11">
        <f>R35/R36</f>
        <v>1.5060240963855422E-2</v>
      </c>
      <c r="T35" s="3">
        <v>2</v>
      </c>
      <c r="U35" s="11">
        <f>T35/T36</f>
        <v>5.7142857142857143E-3</v>
      </c>
      <c r="V35" s="3">
        <v>4</v>
      </c>
      <c r="W35" s="14">
        <f>V35/V36</f>
        <v>5.6100981767180924E-3</v>
      </c>
    </row>
    <row r="36" spans="1:23" ht="15" customHeight="1" thickBot="1" x14ac:dyDescent="0.25">
      <c r="A36" s="5" t="s">
        <v>3</v>
      </c>
      <c r="B36" s="9">
        <f t="shared" ref="B36:H36" si="8">SUM(B27:B35)</f>
        <v>526</v>
      </c>
      <c r="C36" s="70">
        <f t="shared" si="8"/>
        <v>1</v>
      </c>
      <c r="D36" s="41">
        <f t="shared" si="8"/>
        <v>613</v>
      </c>
      <c r="E36" s="12">
        <f t="shared" si="8"/>
        <v>1</v>
      </c>
      <c r="F36" s="9">
        <f t="shared" si="8"/>
        <v>788</v>
      </c>
      <c r="G36" s="12">
        <f t="shared" si="8"/>
        <v>1</v>
      </c>
      <c r="H36" s="62">
        <f t="shared" si="8"/>
        <v>769</v>
      </c>
      <c r="I36" s="54">
        <f t="shared" ref="I36" si="9">SUM(I27:I35)</f>
        <v>1</v>
      </c>
      <c r="J36" s="9">
        <f t="shared" ref="J36:W36" si="10">SUM(J27:J35)</f>
        <v>649</v>
      </c>
      <c r="K36" s="70">
        <f t="shared" si="10"/>
        <v>0.99999999999999989</v>
      </c>
      <c r="L36" s="62">
        <f t="shared" si="10"/>
        <v>499</v>
      </c>
      <c r="M36" s="81">
        <f t="shared" si="10"/>
        <v>1</v>
      </c>
      <c r="N36" s="41">
        <f t="shared" ref="N36:U36" si="11">SUM(N27:N35)</f>
        <v>471</v>
      </c>
      <c r="O36" s="12">
        <f t="shared" si="11"/>
        <v>1</v>
      </c>
      <c r="P36" s="9">
        <f t="shared" si="11"/>
        <v>325</v>
      </c>
      <c r="Q36" s="12">
        <f t="shared" si="11"/>
        <v>1</v>
      </c>
      <c r="R36" s="9">
        <f t="shared" si="11"/>
        <v>332</v>
      </c>
      <c r="S36" s="12">
        <f t="shared" si="11"/>
        <v>1</v>
      </c>
      <c r="T36" s="9">
        <f t="shared" si="11"/>
        <v>350</v>
      </c>
      <c r="U36" s="12">
        <f t="shared" si="11"/>
        <v>1</v>
      </c>
      <c r="V36" s="9">
        <f t="shared" si="10"/>
        <v>713</v>
      </c>
      <c r="W36" s="15">
        <f t="shared" si="10"/>
        <v>0.99999999999999989</v>
      </c>
    </row>
    <row r="37" spans="1:23" ht="19.5" customHeight="1" thickTop="1" x14ac:dyDescent="0.2"/>
    <row r="38" spans="1:23" ht="16.149999999999999" customHeight="1" x14ac:dyDescent="0.2">
      <c r="A38" s="87" t="s">
        <v>40</v>
      </c>
    </row>
    <row r="39" spans="1:23" ht="16.149999999999999" customHeight="1" x14ac:dyDescent="0.2">
      <c r="A39" s="88" t="s">
        <v>20</v>
      </c>
    </row>
  </sheetData>
  <mergeCells count="15">
    <mergeCell ref="A1:W1"/>
    <mergeCell ref="A2:W2"/>
    <mergeCell ref="A3:W3"/>
    <mergeCell ref="A5:A6"/>
    <mergeCell ref="V5:W5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T5:U5"/>
  </mergeCells>
  <phoneticPr fontId="2" type="noConversion"/>
  <printOptions horizontalCentered="1"/>
  <pageMargins left="0.25" right="0.25" top="0.5" bottom="0.5" header="0.5" footer="0.5"/>
  <pageSetup scale="66" orientation="landscape" r:id="rId1"/>
  <headerFooter alignWithMargins="0">
    <oddFooter>&amp;R&amp;"Arial,Italic"&amp;8Office of Institutional Research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First Time Graduate</vt:lpstr>
      <vt:lpstr>'First Time Graduate'!Print_Area</vt:lpstr>
    </vt:vector>
  </TitlesOfParts>
  <Company>University of Illinois @ Springfield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ois</dc:creator>
  <cp:lastModifiedBy>Jones, Robert J</cp:lastModifiedBy>
  <cp:lastPrinted>2020-11-11T17:22:59Z</cp:lastPrinted>
  <dcterms:created xsi:type="dcterms:W3CDTF">2005-03-22T14:52:12Z</dcterms:created>
  <dcterms:modified xsi:type="dcterms:W3CDTF">2022-09-06T20:07:31Z</dcterms:modified>
</cp:coreProperties>
</file>