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xr:revisionPtr revIDLastSave="0" documentId="13_ncr:1_{54384267-F325-449D-9F47-7206D869D068}" xr6:coauthVersionLast="36" xr6:coauthVersionMax="36" xr10:uidLastSave="{00000000-0000-0000-0000-000000000000}"/>
  <bookViews>
    <workbookView xWindow="480" yWindow="375" windowWidth="11355" windowHeight="7635" xr2:uid="{00000000-000D-0000-FFFF-FFFF00000000}"/>
  </bookViews>
  <sheets>
    <sheet name="All Students" sheetId="1" r:id="rId1"/>
  </sheets>
  <definedNames>
    <definedName name="_xlnm.Print_Area" localSheetId="0">'All Students'!$A$1:$AM$54</definedName>
  </definedNames>
  <calcPr calcId="191029"/>
</workbook>
</file>

<file path=xl/calcChain.xml><?xml version="1.0" encoding="utf-8"?>
<calcChain xmlns="http://schemas.openxmlformats.org/spreadsheetml/2006/main">
  <c r="AJ49" i="1" l="1"/>
  <c r="AK48" i="1" s="1"/>
  <c r="AJ45" i="1"/>
  <c r="AK44" i="1" s="1"/>
  <c r="AK36" i="1"/>
  <c r="AJ30" i="1"/>
  <c r="AK28" i="1" s="1"/>
  <c r="AK22" i="1"/>
  <c r="AJ18" i="1"/>
  <c r="AK16" i="1" s="1"/>
  <c r="AK17" i="1"/>
  <c r="AK18" i="1" s="1"/>
  <c r="AJ14" i="1"/>
  <c r="AK12" i="1" s="1"/>
  <c r="AK25" i="1" l="1"/>
  <c r="AK26" i="1"/>
  <c r="AK41" i="1"/>
  <c r="AK13" i="1"/>
  <c r="AK14" i="1" s="1"/>
  <c r="AK21" i="1"/>
  <c r="AK29" i="1"/>
  <c r="AK37" i="1"/>
  <c r="AK42" i="1"/>
  <c r="AK23" i="1"/>
  <c r="AK27" i="1"/>
  <c r="AK39" i="1"/>
  <c r="AK43" i="1"/>
  <c r="AK47" i="1"/>
  <c r="AK49" i="1" s="1"/>
  <c r="AK20" i="1"/>
  <c r="AK24" i="1"/>
  <c r="AK35" i="1"/>
  <c r="AK40" i="1"/>
  <c r="AH49" i="1"/>
  <c r="AI48" i="1" s="1"/>
  <c r="AH45" i="1"/>
  <c r="AI44" i="1" s="1"/>
  <c r="AI41" i="1"/>
  <c r="AH30" i="1"/>
  <c r="AI28" i="1" s="1"/>
  <c r="AI29" i="1"/>
  <c r="AI26" i="1"/>
  <c r="AI22" i="1"/>
  <c r="AI21" i="1"/>
  <c r="AH18" i="1"/>
  <c r="AI16" i="1" s="1"/>
  <c r="AH14" i="1"/>
  <c r="AI12" i="1" s="1"/>
  <c r="AK30" i="1" l="1"/>
  <c r="AI17" i="1"/>
  <c r="AI18" i="1" s="1"/>
  <c r="AI25" i="1"/>
  <c r="AI36" i="1"/>
  <c r="AK45" i="1"/>
  <c r="AI13" i="1"/>
  <c r="AI14" i="1" s="1"/>
  <c r="AI37" i="1"/>
  <c r="AI42" i="1"/>
  <c r="AI23" i="1"/>
  <c r="AI27" i="1"/>
  <c r="AI39" i="1"/>
  <c r="AI43" i="1"/>
  <c r="AI47" i="1"/>
  <c r="AI49" i="1" s="1"/>
  <c r="AI20" i="1"/>
  <c r="AI24" i="1"/>
  <c r="AI35" i="1"/>
  <c r="AI40" i="1"/>
  <c r="AF49" i="1"/>
  <c r="AG47" i="1" s="1"/>
  <c r="AF45" i="1"/>
  <c r="AG42" i="1" s="1"/>
  <c r="AG44" i="1"/>
  <c r="AG43" i="1"/>
  <c r="AG41" i="1"/>
  <c r="AG40" i="1"/>
  <c r="AG39" i="1"/>
  <c r="AG36" i="1"/>
  <c r="AG35" i="1"/>
  <c r="AF30" i="1"/>
  <c r="AG29" i="1" s="1"/>
  <c r="AF18" i="1"/>
  <c r="AG17" i="1" s="1"/>
  <c r="AF14" i="1"/>
  <c r="AG13" i="1" s="1"/>
  <c r="AG12" i="1"/>
  <c r="AI30" i="1" l="1"/>
  <c r="AG37" i="1"/>
  <c r="AG45" i="1" s="1"/>
  <c r="AG48" i="1"/>
  <c r="AG49" i="1" s="1"/>
  <c r="AI45" i="1"/>
  <c r="AG20" i="1"/>
  <c r="AG26" i="1"/>
  <c r="AG14" i="1"/>
  <c r="AG22" i="1"/>
  <c r="AG27" i="1"/>
  <c r="AG18" i="1"/>
  <c r="AG24" i="1"/>
  <c r="AG16" i="1"/>
  <c r="AG23" i="1"/>
  <c r="AG28" i="1"/>
  <c r="AG21" i="1"/>
  <c r="AG25" i="1"/>
  <c r="AD49" i="1"/>
  <c r="AE48" i="1" s="1"/>
  <c r="AD45" i="1"/>
  <c r="AE36" i="1" s="1"/>
  <c r="AD30" i="1"/>
  <c r="AE25" i="1" s="1"/>
  <c r="AD18" i="1"/>
  <c r="AE16" i="1" s="1"/>
  <c r="AE17" i="1"/>
  <c r="AD14" i="1"/>
  <c r="AE12" i="1" s="1"/>
  <c r="AE13" i="1" l="1"/>
  <c r="AG30" i="1"/>
  <c r="AE26" i="1"/>
  <c r="AE21" i="1"/>
  <c r="AE28" i="1"/>
  <c r="AE47" i="1"/>
  <c r="AE49" i="1" s="1"/>
  <c r="AE18" i="1"/>
  <c r="AE14" i="1"/>
  <c r="AE27" i="1"/>
  <c r="AE22" i="1"/>
  <c r="AE29" i="1"/>
  <c r="AE39" i="1"/>
  <c r="AE40" i="1"/>
  <c r="AE41" i="1"/>
  <c r="AE42" i="1"/>
  <c r="AE43" i="1"/>
  <c r="AE20" i="1"/>
  <c r="AE35" i="1"/>
  <c r="AE44" i="1"/>
  <c r="AE37" i="1"/>
  <c r="AE23" i="1"/>
  <c r="AE24" i="1"/>
  <c r="AB49" i="1"/>
  <c r="AC47" i="1" s="1"/>
  <c r="AB45" i="1"/>
  <c r="AC39" i="1" s="1"/>
  <c r="AB30" i="1"/>
  <c r="AC27" i="1" s="1"/>
  <c r="AC29" i="1"/>
  <c r="AC22" i="1"/>
  <c r="AB18" i="1"/>
  <c r="AC16" i="1" s="1"/>
  <c r="AB14" i="1"/>
  <c r="AC12" i="1" s="1"/>
  <c r="AC21" i="1" l="1"/>
  <c r="AC41" i="1"/>
  <c r="AC13" i="1"/>
  <c r="AC25" i="1"/>
  <c r="AC36" i="1"/>
  <c r="AC20" i="1"/>
  <c r="AC28" i="1"/>
  <c r="AC40" i="1"/>
  <c r="AE45" i="1"/>
  <c r="AC48" i="1"/>
  <c r="AC49" i="1" s="1"/>
  <c r="AC14" i="1"/>
  <c r="AE30" i="1"/>
  <c r="AC17" i="1"/>
  <c r="AC18" i="1" s="1"/>
  <c r="AC42" i="1"/>
  <c r="AC23" i="1"/>
  <c r="AC43" i="1"/>
  <c r="AC24" i="1"/>
  <c r="AC35" i="1"/>
  <c r="AC44" i="1"/>
  <c r="AC26" i="1"/>
  <c r="AC37" i="1"/>
  <c r="AC30" i="1" l="1"/>
  <c r="AC45" i="1"/>
  <c r="Z49" i="1"/>
  <c r="AA47" i="1" s="1"/>
  <c r="Z45" i="1"/>
  <c r="AA37" i="1" s="1"/>
  <c r="Z30" i="1"/>
  <c r="AA26" i="1" s="1"/>
  <c r="AA29" i="1"/>
  <c r="Z18" i="1"/>
  <c r="AA16" i="1" s="1"/>
  <c r="Z14" i="1"/>
  <c r="AA13" i="1" s="1"/>
  <c r="AA25" i="1" l="1"/>
  <c r="AA40" i="1"/>
  <c r="AA22" i="1"/>
  <c r="AA17" i="1"/>
  <c r="AA18" i="1" s="1"/>
  <c r="AA27" i="1"/>
  <c r="AA41" i="1"/>
  <c r="AA12" i="1"/>
  <c r="AA14" i="1" s="1"/>
  <c r="AA48" i="1"/>
  <c r="AA49" i="1" s="1"/>
  <c r="AA28" i="1"/>
  <c r="AA20" i="1"/>
  <c r="AA36" i="1"/>
  <c r="AA21" i="1"/>
  <c r="AA39" i="1"/>
  <c r="AA42" i="1"/>
  <c r="AA23" i="1"/>
  <c r="AA43" i="1"/>
  <c r="AA24" i="1"/>
  <c r="AA35" i="1"/>
  <c r="AA44" i="1"/>
  <c r="X49" i="1"/>
  <c r="Y48" i="1" s="1"/>
  <c r="X45" i="1"/>
  <c r="Y44" i="1" s="1"/>
  <c r="X30" i="1"/>
  <c r="Y25" i="1" s="1"/>
  <c r="X18" i="1"/>
  <c r="Y17" i="1" s="1"/>
  <c r="X14" i="1"/>
  <c r="Y12" i="1" s="1"/>
  <c r="Y47" i="1" l="1"/>
  <c r="Y41" i="1"/>
  <c r="Y21" i="1"/>
  <c r="Y40" i="1"/>
  <c r="Y26" i="1"/>
  <c r="Y36" i="1"/>
  <c r="Y27" i="1"/>
  <c r="Y37" i="1"/>
  <c r="Y42" i="1"/>
  <c r="Y49" i="1"/>
  <c r="Y20" i="1"/>
  <c r="Y29" i="1"/>
  <c r="Y39" i="1"/>
  <c r="Y43" i="1"/>
  <c r="Y13" i="1"/>
  <c r="Y14" i="1" s="1"/>
  <c r="Y28" i="1"/>
  <c r="AA30" i="1"/>
  <c r="AA45" i="1"/>
  <c r="Y22" i="1"/>
  <c r="Y23" i="1"/>
  <c r="Y16" i="1"/>
  <c r="Y18" i="1" s="1"/>
  <c r="Y24" i="1"/>
  <c r="Y35" i="1"/>
  <c r="H49" i="1"/>
  <c r="I48" i="1" s="1"/>
  <c r="F49" i="1"/>
  <c r="G48" i="1" s="1"/>
  <c r="D49" i="1"/>
  <c r="E48" i="1" s="1"/>
  <c r="B49" i="1"/>
  <c r="C48" i="1" s="1"/>
  <c r="H45" i="1"/>
  <c r="F45" i="1"/>
  <c r="D45" i="1"/>
  <c r="B45" i="1"/>
  <c r="U39" i="1"/>
  <c r="AL49" i="1"/>
  <c r="AM47" i="1" s="1"/>
  <c r="V49" i="1"/>
  <c r="W48" i="1" s="1"/>
  <c r="T49" i="1"/>
  <c r="U48" i="1" s="1"/>
  <c r="R49" i="1"/>
  <c r="S48" i="1" s="1"/>
  <c r="P49" i="1"/>
  <c r="Q48" i="1" s="1"/>
  <c r="N49" i="1"/>
  <c r="O47" i="1" s="1"/>
  <c r="L49" i="1"/>
  <c r="M47" i="1" s="1"/>
  <c r="J49" i="1"/>
  <c r="K48" i="1" s="1"/>
  <c r="AL45" i="1"/>
  <c r="AM40" i="1" s="1"/>
  <c r="V45" i="1"/>
  <c r="W44" i="1" s="1"/>
  <c r="T45" i="1"/>
  <c r="U44" i="1" s="1"/>
  <c r="R45" i="1"/>
  <c r="S36" i="1" s="1"/>
  <c r="P45" i="1"/>
  <c r="Q37" i="1" s="1"/>
  <c r="N45" i="1"/>
  <c r="O41" i="1" s="1"/>
  <c r="L45" i="1"/>
  <c r="M37" i="1" s="1"/>
  <c r="J45" i="1"/>
  <c r="K36" i="1" s="1"/>
  <c r="U40" i="1" l="1"/>
  <c r="U47" i="1"/>
  <c r="Y45" i="1"/>
  <c r="M36" i="1"/>
  <c r="W47" i="1"/>
  <c r="W49" i="1" s="1"/>
  <c r="W41" i="1"/>
  <c r="W35" i="1"/>
  <c r="U36" i="1"/>
  <c r="W37" i="1"/>
  <c r="M38" i="1"/>
  <c r="C42" i="1"/>
  <c r="C41" i="1"/>
  <c r="C37" i="1"/>
  <c r="C36" i="1"/>
  <c r="C35" i="1"/>
  <c r="C44" i="1"/>
  <c r="M42" i="1"/>
  <c r="E44" i="1"/>
  <c r="E42" i="1"/>
  <c r="E37" i="1"/>
  <c r="E41" i="1"/>
  <c r="E36" i="1"/>
  <c r="E35" i="1"/>
  <c r="M44" i="1"/>
  <c r="U41" i="1"/>
  <c r="G35" i="1"/>
  <c r="G42" i="1"/>
  <c r="G44" i="1"/>
  <c r="G41" i="1"/>
  <c r="G37" i="1"/>
  <c r="G36" i="1"/>
  <c r="K47" i="1"/>
  <c r="K49" i="1" s="1"/>
  <c r="Q41" i="1"/>
  <c r="I37" i="1"/>
  <c r="I36" i="1"/>
  <c r="I35" i="1"/>
  <c r="I44" i="1"/>
  <c r="I42" i="1"/>
  <c r="I41" i="1"/>
  <c r="Y30" i="1"/>
  <c r="S37" i="1"/>
  <c r="K41" i="1"/>
  <c r="S40" i="1"/>
  <c r="W39" i="1"/>
  <c r="M35" i="1"/>
  <c r="S41" i="1"/>
  <c r="W40" i="1"/>
  <c r="E47" i="1"/>
  <c r="E49" i="1" s="1"/>
  <c r="I47" i="1"/>
  <c r="I49" i="1" s="1"/>
  <c r="K37" i="1"/>
  <c r="O42" i="1"/>
  <c r="Q39" i="1"/>
  <c r="K38" i="1"/>
  <c r="M41" i="1"/>
  <c r="O44" i="1"/>
  <c r="Q40" i="1"/>
  <c r="S39" i="1"/>
  <c r="U37" i="1"/>
  <c r="W36" i="1"/>
  <c r="O43" i="1"/>
  <c r="Q42" i="1"/>
  <c r="K42" i="1"/>
  <c r="O39" i="1"/>
  <c r="K44" i="1"/>
  <c r="O35" i="1"/>
  <c r="O40" i="1"/>
  <c r="Q43" i="1"/>
  <c r="S42" i="1"/>
  <c r="O36" i="1"/>
  <c r="Q35" i="1"/>
  <c r="Q44" i="1"/>
  <c r="S43" i="1"/>
  <c r="U42" i="1"/>
  <c r="K35" i="1"/>
  <c r="O37" i="1"/>
  <c r="Q36" i="1"/>
  <c r="S35" i="1"/>
  <c r="S44" i="1"/>
  <c r="U43" i="1"/>
  <c r="W42" i="1"/>
  <c r="U35" i="1"/>
  <c r="W43" i="1"/>
  <c r="AM48" i="1"/>
  <c r="AM49" i="1" s="1"/>
  <c r="AM43" i="1"/>
  <c r="AM44" i="1"/>
  <c r="AM35" i="1"/>
  <c r="AM36" i="1"/>
  <c r="AM37" i="1"/>
  <c r="AM39" i="1"/>
  <c r="AM41" i="1"/>
  <c r="AM42" i="1"/>
  <c r="C47" i="1"/>
  <c r="C49" i="1" s="1"/>
  <c r="G47" i="1"/>
  <c r="G49" i="1" s="1"/>
  <c r="U49" i="1"/>
  <c r="S47" i="1"/>
  <c r="S49" i="1" s="1"/>
  <c r="Q47" i="1"/>
  <c r="Q49" i="1" s="1"/>
  <c r="O48" i="1"/>
  <c r="O49" i="1" s="1"/>
  <c r="M48" i="1"/>
  <c r="M49" i="1" s="1"/>
  <c r="V30" i="1"/>
  <c r="W25" i="1" s="1"/>
  <c r="W28" i="1"/>
  <c r="V18" i="1"/>
  <c r="W17" i="1" s="1"/>
  <c r="V14" i="1"/>
  <c r="W13" i="1" s="1"/>
  <c r="W12" i="1"/>
  <c r="M45" i="1" l="1"/>
  <c r="W26" i="1"/>
  <c r="W45" i="1"/>
  <c r="Q45" i="1"/>
  <c r="W27" i="1"/>
  <c r="W29" i="1"/>
  <c r="W20" i="1"/>
  <c r="W21" i="1"/>
  <c r="O45" i="1"/>
  <c r="S45" i="1"/>
  <c r="U45" i="1"/>
  <c r="AM45" i="1"/>
  <c r="W14" i="1"/>
  <c r="W23" i="1"/>
  <c r="W16" i="1"/>
  <c r="W18" i="1" s="1"/>
  <c r="W24" i="1"/>
  <c r="W22" i="1"/>
  <c r="T30" i="1"/>
  <c r="U25" i="1" s="1"/>
  <c r="T18" i="1"/>
  <c r="U17" i="1" s="1"/>
  <c r="T14" i="1"/>
  <c r="U13" i="1" s="1"/>
  <c r="U28" i="1" l="1"/>
  <c r="U12" i="1"/>
  <c r="U14" i="1" s="1"/>
  <c r="U29" i="1"/>
  <c r="U22" i="1"/>
  <c r="U26" i="1"/>
  <c r="U27" i="1"/>
  <c r="W30" i="1"/>
  <c r="U20" i="1"/>
  <c r="U21" i="1"/>
  <c r="U23" i="1"/>
  <c r="U16" i="1"/>
  <c r="U18" i="1" s="1"/>
  <c r="U24" i="1"/>
  <c r="R30" i="1"/>
  <c r="S26" i="1" s="1"/>
  <c r="R18" i="1"/>
  <c r="S16" i="1" s="1"/>
  <c r="S17" i="1"/>
  <c r="R14" i="1"/>
  <c r="S13" i="1" s="1"/>
  <c r="S29" i="1" l="1"/>
  <c r="S18" i="1"/>
  <c r="S21" i="1"/>
  <c r="S22" i="1"/>
  <c r="S12" i="1"/>
  <c r="S14" i="1" s="1"/>
  <c r="S27" i="1"/>
  <c r="S28" i="1"/>
  <c r="S20" i="1"/>
  <c r="U30" i="1"/>
  <c r="S23" i="1"/>
  <c r="S24" i="1"/>
  <c r="S25" i="1"/>
  <c r="P30" i="1"/>
  <c r="Q29" i="1" s="1"/>
  <c r="P18" i="1"/>
  <c r="Q17" i="1" s="1"/>
  <c r="P14" i="1"/>
  <c r="Q13" i="1" s="1"/>
  <c r="N30" i="1"/>
  <c r="O27" i="1" s="1"/>
  <c r="N18" i="1"/>
  <c r="O16" i="1" s="1"/>
  <c r="N14" i="1"/>
  <c r="O12" i="1" s="1"/>
  <c r="AL30" i="1"/>
  <c r="AM25" i="1" s="1"/>
  <c r="AL18" i="1"/>
  <c r="AM16" i="1" s="1"/>
  <c r="AL14" i="1"/>
  <c r="L30" i="1"/>
  <c r="M23" i="1" s="1"/>
  <c r="L18" i="1"/>
  <c r="M16" i="1" s="1"/>
  <c r="L14" i="1"/>
  <c r="M12" i="1" s="1"/>
  <c r="J30" i="1"/>
  <c r="K26" i="1" s="1"/>
  <c r="J18" i="1"/>
  <c r="K16" i="1" s="1"/>
  <c r="J14" i="1"/>
  <c r="K13" i="1" s="1"/>
  <c r="H30" i="1"/>
  <c r="H18" i="1"/>
  <c r="I17" i="1" s="1"/>
  <c r="H14" i="1"/>
  <c r="I12" i="1" s="1"/>
  <c r="F30" i="1"/>
  <c r="F18" i="1"/>
  <c r="G16" i="1" s="1"/>
  <c r="F14" i="1"/>
  <c r="G13" i="1" s="1"/>
  <c r="D30" i="1"/>
  <c r="E20" i="1" s="1"/>
  <c r="D18" i="1"/>
  <c r="E17" i="1" s="1"/>
  <c r="D14" i="1"/>
  <c r="E12" i="1" s="1"/>
  <c r="B18" i="1"/>
  <c r="C17" i="1" s="1"/>
  <c r="B30" i="1"/>
  <c r="B14" i="1"/>
  <c r="C13" i="1" s="1"/>
  <c r="C38" i="1"/>
  <c r="AM12" i="1" l="1"/>
  <c r="AM13" i="1"/>
  <c r="Q20" i="1"/>
  <c r="Q24" i="1"/>
  <c r="Q25" i="1"/>
  <c r="Q26" i="1"/>
  <c r="Q16" i="1"/>
  <c r="Q18" i="1" s="1"/>
  <c r="Q27" i="1"/>
  <c r="Q28" i="1"/>
  <c r="Q21" i="1"/>
  <c r="Q23" i="1"/>
  <c r="G28" i="1"/>
  <c r="E27" i="1"/>
  <c r="Q22" i="1"/>
  <c r="C20" i="1"/>
  <c r="E29" i="1"/>
  <c r="I27" i="1"/>
  <c r="S30" i="1"/>
  <c r="C12" i="1"/>
  <c r="M13" i="1"/>
  <c r="M14" i="1" s="1"/>
  <c r="E23" i="1"/>
  <c r="O25" i="1"/>
  <c r="E22" i="1"/>
  <c r="K20" i="1"/>
  <c r="K29" i="1"/>
  <c r="I23" i="1"/>
  <c r="I29" i="1"/>
  <c r="Q12" i="1"/>
  <c r="Q14" i="1" s="1"/>
  <c r="M17" i="1"/>
  <c r="M18" i="1" s="1"/>
  <c r="G12" i="1"/>
  <c r="G14" i="1" s="1"/>
  <c r="I26" i="1"/>
  <c r="I28" i="1"/>
  <c r="G17" i="1"/>
  <c r="G18" i="1" s="1"/>
  <c r="K17" i="1"/>
  <c r="K18" i="1" s="1"/>
  <c r="M26" i="1"/>
  <c r="E21" i="1"/>
  <c r="M29" i="1"/>
  <c r="E28" i="1"/>
  <c r="M22" i="1"/>
  <c r="I24" i="1"/>
  <c r="K21" i="1"/>
  <c r="E26" i="1"/>
  <c r="I25" i="1"/>
  <c r="E25" i="1"/>
  <c r="M28" i="1"/>
  <c r="I20" i="1"/>
  <c r="K24" i="1"/>
  <c r="K22" i="1"/>
  <c r="C14" i="1"/>
  <c r="K23" i="1"/>
  <c r="I22" i="1"/>
  <c r="E16" i="1"/>
  <c r="E18" i="1" s="1"/>
  <c r="C24" i="1"/>
  <c r="K25" i="1"/>
  <c r="C28" i="1"/>
  <c r="K12" i="1"/>
  <c r="K14" i="1" s="1"/>
  <c r="K27" i="1"/>
  <c r="O23" i="1"/>
  <c r="I21" i="1"/>
  <c r="G38" i="1"/>
  <c r="C27" i="1"/>
  <c r="C29" i="1"/>
  <c r="K28" i="1"/>
  <c r="O24" i="1"/>
  <c r="C21" i="1"/>
  <c r="C16" i="1"/>
  <c r="C18" i="1" s="1"/>
  <c r="O26" i="1"/>
  <c r="AM22" i="1"/>
  <c r="AM29" i="1"/>
  <c r="AM20" i="1"/>
  <c r="AM28" i="1"/>
  <c r="AM24" i="1"/>
  <c r="AM23" i="1"/>
  <c r="AM17" i="1"/>
  <c r="AM18" i="1" s="1"/>
  <c r="O22" i="1"/>
  <c r="O13" i="1"/>
  <c r="O14" i="1" s="1"/>
  <c r="O21" i="1"/>
  <c r="O20" i="1"/>
  <c r="O28" i="1"/>
  <c r="O17" i="1"/>
  <c r="O18" i="1" s="1"/>
  <c r="O29" i="1"/>
  <c r="G26" i="1"/>
  <c r="G25" i="1"/>
  <c r="AM27" i="1"/>
  <c r="AM26" i="1"/>
  <c r="E24" i="1"/>
  <c r="M25" i="1"/>
  <c r="I38" i="1"/>
  <c r="M27" i="1"/>
  <c r="M20" i="1"/>
  <c r="I16" i="1"/>
  <c r="I18" i="1" s="1"/>
  <c r="C26" i="1"/>
  <c r="G24" i="1"/>
  <c r="G23" i="1"/>
  <c r="E13" i="1"/>
  <c r="E14" i="1" s="1"/>
  <c r="G27" i="1"/>
  <c r="I13" i="1"/>
  <c r="I14" i="1" s="1"/>
  <c r="G21" i="1"/>
  <c r="G29" i="1"/>
  <c r="AM21" i="1"/>
  <c r="E38" i="1"/>
  <c r="C23" i="1"/>
  <c r="C22" i="1"/>
  <c r="G20" i="1"/>
  <c r="M24" i="1"/>
  <c r="G22" i="1"/>
  <c r="M21" i="1"/>
  <c r="C25" i="1"/>
  <c r="AM14" i="1" l="1"/>
  <c r="Q30" i="1"/>
  <c r="E45" i="1"/>
  <c r="C45" i="1"/>
  <c r="I45" i="1"/>
  <c r="G45" i="1"/>
  <c r="K45" i="1"/>
  <c r="K30" i="1"/>
  <c r="E30" i="1"/>
  <c r="I30" i="1"/>
  <c r="C30" i="1"/>
  <c r="G30" i="1"/>
  <c r="M30" i="1"/>
  <c r="O30" i="1"/>
  <c r="AM30" i="1"/>
</calcChain>
</file>

<file path=xl/sharedStrings.xml><?xml version="1.0" encoding="utf-8"?>
<sst xmlns="http://schemas.openxmlformats.org/spreadsheetml/2006/main" count="205" uniqueCount="67">
  <si>
    <t>N</t>
  </si>
  <si>
    <t>Male</t>
  </si>
  <si>
    <t>Female</t>
  </si>
  <si>
    <t>Total</t>
  </si>
  <si>
    <t>Number</t>
  </si>
  <si>
    <t>FTE</t>
  </si>
  <si>
    <t>Status</t>
  </si>
  <si>
    <t>Full-Time</t>
  </si>
  <si>
    <t>Part-Time</t>
  </si>
  <si>
    <t>Age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</si>
  <si>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</si>
  <si>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</si>
  <si>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</si>
  <si>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</si>
  <si>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</si>
  <si>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</si>
  <si>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</si>
  <si>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</si>
  <si>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</si>
  <si>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Age Unknown</t>
  </si>
  <si>
    <t>Average Age</t>
  </si>
  <si>
    <t>Hispanic</t>
  </si>
  <si>
    <t>PROFILE OF UIS STUDENTS</t>
  </si>
  <si>
    <t>Gender</t>
  </si>
  <si>
    <t xml:space="preserve">% </t>
  </si>
  <si>
    <t>Fall 2004</t>
  </si>
  <si>
    <t>Unknown</t>
  </si>
  <si>
    <t>All Students</t>
  </si>
  <si>
    <t xml:space="preserve">All Students </t>
  </si>
  <si>
    <t>mean</t>
  </si>
  <si>
    <t>std. dev.</t>
  </si>
  <si>
    <t>Fall 2005</t>
  </si>
  <si>
    <t>Fall 2006</t>
  </si>
  <si>
    <t>Fall 2007</t>
  </si>
  <si>
    <t>SOURCE: Census Day EDW File</t>
  </si>
  <si>
    <t>Fall 2008</t>
  </si>
  <si>
    <t xml:space="preserve"> ENROLLMENT - ALL STUDENTS</t>
  </si>
  <si>
    <t>Fall 2009</t>
  </si>
  <si>
    <t>Asian</t>
  </si>
  <si>
    <t>Two or More Races</t>
  </si>
  <si>
    <t>--</t>
  </si>
  <si>
    <r>
      <t>Race/Ethinicity</t>
    </r>
    <r>
      <rPr>
        <b/>
        <vertAlign val="superscript"/>
        <sz val="10"/>
        <rFont val="Arial"/>
        <family val="2"/>
      </rPr>
      <t>1</t>
    </r>
  </si>
  <si>
    <t>Fall 2010</t>
  </si>
  <si>
    <t>Am. Indian/Alaskan Native</t>
  </si>
  <si>
    <t>Fall 2011</t>
  </si>
  <si>
    <t>Fall 2012</t>
  </si>
  <si>
    <t>Asian/Pacific Islander</t>
  </si>
  <si>
    <t>Pacific Islander/Native Hawaiian</t>
  </si>
  <si>
    <t>White, Non-Hispanic</t>
  </si>
  <si>
    <t>Black, Non-Hispanic</t>
  </si>
  <si>
    <t>Fall 2013</t>
  </si>
  <si>
    <t>Fall 2014</t>
  </si>
  <si>
    <t>Fall 2015</t>
  </si>
  <si>
    <t>Delivery Modfe of Major</t>
  </si>
  <si>
    <t>Online</t>
  </si>
  <si>
    <t>Onground</t>
  </si>
  <si>
    <t>Fall 2016</t>
  </si>
  <si>
    <t>Fall 2017</t>
  </si>
  <si>
    <t>Fall 2019</t>
  </si>
  <si>
    <t xml:space="preserve">Data include all students in programs offered by the college, including degree, certificate, and non-degree options.  These totals may not correspond to data reported in other tables where the focus may be limited to degree programs only.          </t>
  </si>
  <si>
    <t>Notes:</t>
  </si>
  <si>
    <t>Global Campus students are not included in these counts.</t>
  </si>
  <si>
    <t>Fall 2021</t>
  </si>
  <si>
    <t>Fall 2018</t>
  </si>
  <si>
    <t>Fall 2020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</si>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</sst>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3" fillId="0" borderId="4" xfId="0" applyFont="1" applyBorder="1" applyAlignment="1">
      <alignment horizontal="right" indent="2"/>
    </xf>
    <xf numFmtId="0" fontId="0" fillId="0" borderId="5" xfId="0" applyBorder="1" applyAlignment="1">
      <alignment horizontal="right" indent="1"/>
    </xf>
    <xf numFmtId="0" fontId="5" fillId="0" borderId="6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" fillId="0" borderId="8" xfId="0" applyFont="1" applyBorder="1" applyAlignment="1">
      <alignment horizontal="right" indent="1"/>
    </xf>
    <xf numFmtId="0" fontId="3" fillId="0" borderId="8" xfId="0" applyFont="1" applyBorder="1" applyAlignment="1">
      <alignment horizontal="right" indent="2"/>
    </xf>
    <xf numFmtId="3" fontId="0" fillId="0" borderId="9" xfId="0" applyNumberFormat="1" applyBorder="1" applyAlignment="1">
      <alignment horizontal="right" indent="1"/>
    </xf>
    <xf numFmtId="3" fontId="0" fillId="0" borderId="10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164" fontId="0" fillId="0" borderId="11" xfId="1" applyNumberFormat="1" applyFont="1" applyBorder="1" applyAlignment="1">
      <alignment horizontal="right" indent="1"/>
    </xf>
    <xf numFmtId="164" fontId="0" fillId="0" borderId="12" xfId="1" applyNumberFormat="1" applyFont="1" applyBorder="1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0" fontId="5" fillId="0" borderId="13" xfId="0" applyFont="1" applyBorder="1" applyAlignment="1">
      <alignment horizontal="left" indent="1"/>
    </xf>
    <xf numFmtId="164" fontId="0" fillId="0" borderId="14" xfId="1" applyNumberFormat="1" applyFont="1" applyBorder="1" applyAlignment="1">
      <alignment horizontal="right" indent="1"/>
    </xf>
    <xf numFmtId="164" fontId="0" fillId="0" borderId="15" xfId="1" applyNumberFormat="1" applyFont="1" applyBorder="1" applyAlignment="1">
      <alignment horizontal="right" indent="1"/>
    </xf>
    <xf numFmtId="165" fontId="0" fillId="0" borderId="16" xfId="0" applyNumberForma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9" xfId="1" applyNumberFormat="1" applyFont="1" applyBorder="1" applyAlignment="1">
      <alignment horizontal="right" indent="1"/>
    </xf>
    <xf numFmtId="164" fontId="0" fillId="0" borderId="20" xfId="1" applyNumberFormat="1" applyFont="1" applyBorder="1" applyAlignment="1">
      <alignment horizontal="right" indent="1"/>
    </xf>
    <xf numFmtId="164" fontId="0" fillId="0" borderId="17" xfId="1" applyNumberFormat="1" applyFont="1" applyBorder="1" applyAlignment="1">
      <alignment horizontal="right" indent="1"/>
    </xf>
    <xf numFmtId="164" fontId="0" fillId="0" borderId="21" xfId="1" applyNumberFormat="1" applyFont="1" applyBorder="1" applyAlignment="1">
      <alignment horizontal="center"/>
    </xf>
    <xf numFmtId="0" fontId="0" fillId="0" borderId="22" xfId="0" applyBorder="1" applyAlignment="1">
      <alignment horizontal="right" indent="1"/>
    </xf>
    <xf numFmtId="164" fontId="0" fillId="0" borderId="23" xfId="1" applyNumberFormat="1" applyFont="1" applyBorder="1" applyAlignment="1">
      <alignment horizontal="right" indent="1"/>
    </xf>
    <xf numFmtId="164" fontId="0" fillId="0" borderId="24" xfId="1" applyNumberFormat="1" applyFont="1" applyBorder="1" applyAlignment="1">
      <alignment horizontal="right" indent="1"/>
    </xf>
    <xf numFmtId="164" fontId="0" fillId="0" borderId="18" xfId="1" applyNumberFormat="1" applyFont="1" applyBorder="1" applyAlignment="1">
      <alignment horizontal="right" indent="1"/>
    </xf>
    <xf numFmtId="164" fontId="0" fillId="0" borderId="25" xfId="1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27" xfId="0" applyNumberFormat="1" applyBorder="1" applyAlignment="1">
      <alignment horizontal="right" indent="1"/>
    </xf>
    <xf numFmtId="3" fontId="0" fillId="0" borderId="28" xfId="0" applyNumberFormat="1" applyBorder="1" applyAlignment="1">
      <alignment horizontal="right" indent="1"/>
    </xf>
    <xf numFmtId="3" fontId="0" fillId="0" borderId="22" xfId="0" applyNumberFormat="1" applyBorder="1" applyAlignment="1">
      <alignment horizontal="right" indent="1"/>
    </xf>
    <xf numFmtId="0" fontId="0" fillId="0" borderId="27" xfId="0" applyBorder="1" applyAlignment="1">
      <alignment horizontal="right" indent="1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30" xfId="0" applyNumberFormat="1" applyBorder="1" applyAlignment="1">
      <alignment horizontal="right" indent="1"/>
    </xf>
    <xf numFmtId="3" fontId="0" fillId="0" borderId="16" xfId="0" applyNumberFormat="1" applyBorder="1" applyAlignment="1">
      <alignment horizontal="right" indent="1"/>
    </xf>
    <xf numFmtId="0" fontId="0" fillId="0" borderId="30" xfId="0" applyBorder="1" applyAlignment="1">
      <alignment horizontal="right" indent="1"/>
    </xf>
    <xf numFmtId="0" fontId="0" fillId="0" borderId="30" xfId="0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 indent="1"/>
    </xf>
    <xf numFmtId="0" fontId="0" fillId="0" borderId="0" xfId="0" applyFont="1" applyFill="1" applyBorder="1" applyAlignment="1">
      <alignment horizontal="left"/>
    </xf>
    <xf numFmtId="0" fontId="5" fillId="0" borderId="3" xfId="0" applyFont="1" applyBorder="1" applyAlignment="1">
      <alignment horizontal="left" indent="1"/>
    </xf>
    <xf numFmtId="3" fontId="0" fillId="0" borderId="2" xfId="0" quotePrefix="1" applyNumberFormat="1" applyBorder="1" applyAlignment="1">
      <alignment horizontal="right" vertical="center" indent="1"/>
    </xf>
    <xf numFmtId="0" fontId="3" fillId="2" borderId="26" xfId="0" applyFont="1" applyFill="1" applyBorder="1" applyAlignment="1">
      <alignment horizontal="center"/>
    </xf>
    <xf numFmtId="164" fontId="5" fillId="2" borderId="19" xfId="1" applyNumberFormat="1" applyFont="1" applyFill="1" applyBorder="1" applyAlignment="1">
      <alignment horizontal="right" indent="1"/>
    </xf>
    <xf numFmtId="0" fontId="3" fillId="2" borderId="29" xfId="0" applyFont="1" applyFill="1" applyBorder="1" applyAlignment="1">
      <alignment horizontal="center"/>
    </xf>
    <xf numFmtId="164" fontId="5" fillId="2" borderId="23" xfId="1" applyNumberFormat="1" applyFont="1" applyFill="1" applyBorder="1" applyAlignment="1">
      <alignment horizontal="right" indent="1"/>
    </xf>
    <xf numFmtId="0" fontId="5" fillId="0" borderId="6" xfId="0" applyFont="1" applyFill="1" applyBorder="1" applyAlignment="1">
      <alignment horizontal="left" indent="1"/>
    </xf>
    <xf numFmtId="3" fontId="0" fillId="0" borderId="1" xfId="0" applyNumberFormat="1" applyFill="1" applyBorder="1" applyAlignment="1">
      <alignment horizontal="right" indent="1"/>
    </xf>
    <xf numFmtId="164" fontId="0" fillId="0" borderId="19" xfId="1" applyNumberFormat="1" applyFont="1" applyFill="1" applyBorder="1" applyAlignment="1">
      <alignment horizontal="right" indent="1"/>
    </xf>
    <xf numFmtId="3" fontId="0" fillId="0" borderId="26" xfId="0" applyNumberFormat="1" applyFill="1" applyBorder="1" applyAlignment="1">
      <alignment horizontal="right" indent="1"/>
    </xf>
    <xf numFmtId="3" fontId="0" fillId="0" borderId="29" xfId="0" applyNumberFormat="1" applyFill="1" applyBorder="1" applyAlignment="1">
      <alignment horizontal="right" indent="1"/>
    </xf>
    <xf numFmtId="164" fontId="0" fillId="0" borderId="23" xfId="1" applyNumberFormat="1" applyFont="1" applyFill="1" applyBorder="1" applyAlignment="1">
      <alignment horizontal="right" indent="1"/>
    </xf>
    <xf numFmtId="165" fontId="0" fillId="0" borderId="40" xfId="1" applyNumberFormat="1" applyFont="1" applyBorder="1" applyAlignment="1">
      <alignment horizontal="center"/>
    </xf>
    <xf numFmtId="3" fontId="0" fillId="0" borderId="37" xfId="1" applyNumberFormat="1" applyFont="1" applyFill="1" applyBorder="1" applyAlignment="1">
      <alignment horizontal="right" indent="1"/>
    </xf>
    <xf numFmtId="2" fontId="0" fillId="0" borderId="37" xfId="1" applyNumberFormat="1" applyFont="1" applyBorder="1" applyAlignment="1">
      <alignment horizontal="right" indent="1"/>
    </xf>
    <xf numFmtId="3" fontId="0" fillId="0" borderId="38" xfId="1" applyNumberFormat="1" applyFont="1" applyBorder="1" applyAlignment="1">
      <alignment horizontal="right" indent="1"/>
    </xf>
    <xf numFmtId="3" fontId="0" fillId="0" borderId="39" xfId="1" applyNumberFormat="1" applyFont="1" applyBorder="1" applyAlignment="1">
      <alignment horizontal="right" indent="1"/>
    </xf>
    <xf numFmtId="3" fontId="0" fillId="0" borderId="40" xfId="1" applyNumberFormat="1" applyFont="1" applyBorder="1" applyAlignment="1">
      <alignment horizontal="right" indent="1"/>
    </xf>
    <xf numFmtId="0" fontId="0" fillId="0" borderId="38" xfId="1" applyNumberFormat="1" applyFont="1" applyBorder="1" applyAlignment="1">
      <alignment horizontal="right" indent="1"/>
    </xf>
    <xf numFmtId="0" fontId="0" fillId="0" borderId="39" xfId="1" applyNumberFormat="1" applyFont="1" applyBorder="1" applyAlignment="1">
      <alignment horizontal="right" indent="1"/>
    </xf>
    <xf numFmtId="0" fontId="0" fillId="0" borderId="41" xfId="1" applyNumberFormat="1" applyFont="1" applyBorder="1" applyAlignment="1">
      <alignment horizontal="center"/>
    </xf>
    <xf numFmtId="3" fontId="0" fillId="0" borderId="39" xfId="0" quotePrefix="1" applyNumberFormat="1" applyBorder="1" applyAlignment="1">
      <alignment horizontal="right" vertical="center" indent="1"/>
    </xf>
    <xf numFmtId="3" fontId="0" fillId="0" borderId="39" xfId="0" quotePrefix="1" applyNumberFormat="1" applyBorder="1" applyAlignment="1">
      <alignment horizontal="right" indent="1"/>
    </xf>
    <xf numFmtId="2" fontId="0" fillId="0" borderId="26" xfId="0" applyNumberFormat="1" applyBorder="1" applyAlignment="1">
      <alignment horizontal="center"/>
    </xf>
    <xf numFmtId="3" fontId="0" fillId="0" borderId="27" xfId="0" quotePrefix="1" applyNumberFormat="1" applyBorder="1" applyAlignment="1">
      <alignment horizontal="right" vertical="center" indent="1"/>
    </xf>
    <xf numFmtId="3" fontId="0" fillId="0" borderId="27" xfId="0" quotePrefix="1" applyNumberFormat="1" applyBorder="1" applyAlignment="1">
      <alignment horizontal="right" indent="1"/>
    </xf>
    <xf numFmtId="0" fontId="1" fillId="0" borderId="3" xfId="0" applyFont="1" applyBorder="1" applyAlignment="1">
      <alignment horizontal="left" indent="1"/>
    </xf>
    <xf numFmtId="3" fontId="1" fillId="0" borderId="2" xfId="0" quotePrefix="1" applyNumberFormat="1" applyFont="1" applyBorder="1" applyAlignment="1">
      <alignment horizontal="right" vertical="center" indent="1"/>
    </xf>
    <xf numFmtId="164" fontId="1" fillId="0" borderId="11" xfId="1" quotePrefix="1" applyNumberFormat="1" applyFont="1" applyBorder="1" applyAlignment="1">
      <alignment horizontal="right" vertical="center" indent="1"/>
    </xf>
    <xf numFmtId="0" fontId="5" fillId="2" borderId="37" xfId="1" applyNumberFormat="1" applyFont="1" applyFill="1" applyBorder="1" applyAlignment="1">
      <alignment horizontal="right" indent="1"/>
    </xf>
    <xf numFmtId="3" fontId="1" fillId="0" borderId="39" xfId="1" quotePrefix="1" applyNumberFormat="1" applyFont="1" applyBorder="1" applyAlignment="1">
      <alignment horizontal="right" vertical="center" indent="1"/>
    </xf>
    <xf numFmtId="0" fontId="0" fillId="0" borderId="22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165" fontId="0" fillId="0" borderId="28" xfId="1" applyNumberFormat="1" applyFont="1" applyBorder="1" applyAlignment="1">
      <alignment horizontal="center"/>
    </xf>
    <xf numFmtId="3" fontId="1" fillId="0" borderId="27" xfId="0" quotePrefix="1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indent="1"/>
    </xf>
    <xf numFmtId="2" fontId="0" fillId="0" borderId="29" xfId="0" applyNumberFormat="1" applyBorder="1" applyAlignment="1">
      <alignment horizontal="center"/>
    </xf>
    <xf numFmtId="3" fontId="0" fillId="0" borderId="49" xfId="0" applyNumberFormat="1" applyBorder="1" applyAlignment="1">
      <alignment horizontal="right" indent="1"/>
    </xf>
    <xf numFmtId="0" fontId="1" fillId="0" borderId="7" xfId="0" applyFont="1" applyBorder="1" applyAlignment="1">
      <alignment horizontal="left" indent="1"/>
    </xf>
    <xf numFmtId="164" fontId="0" fillId="0" borderId="21" xfId="1" applyNumberFormat="1" applyFont="1" applyBorder="1" applyAlignment="1">
      <alignment horizontal="right" indent="1"/>
    </xf>
    <xf numFmtId="164" fontId="0" fillId="0" borderId="51" xfId="1" applyNumberFormat="1" applyFont="1" applyBorder="1" applyAlignment="1">
      <alignment horizontal="right" indent="1"/>
    </xf>
    <xf numFmtId="0" fontId="3" fillId="0" borderId="13" xfId="0" applyFont="1" applyBorder="1" applyAlignment="1">
      <alignment horizontal="right" indent="2"/>
    </xf>
    <xf numFmtId="164" fontId="5" fillId="2" borderId="37" xfId="1" applyNumberFormat="1" applyFont="1" applyFill="1" applyBorder="1" applyAlignment="1">
      <alignment horizontal="right" indent="1"/>
    </xf>
    <xf numFmtId="164" fontId="0" fillId="0" borderId="37" xfId="1" applyNumberFormat="1" applyFont="1" applyFill="1" applyBorder="1" applyAlignment="1">
      <alignment horizontal="right" indent="1"/>
    </xf>
    <xf numFmtId="164" fontId="0" fillId="0" borderId="37" xfId="1" applyNumberFormat="1" applyFont="1" applyBorder="1" applyAlignment="1">
      <alignment horizontal="right" indent="1"/>
    </xf>
    <xf numFmtId="164" fontId="0" fillId="0" borderId="38" xfId="1" applyNumberFormat="1" applyFont="1" applyBorder="1" applyAlignment="1">
      <alignment horizontal="right" indent="1"/>
    </xf>
    <xf numFmtId="164" fontId="0" fillId="0" borderId="39" xfId="1" applyNumberFormat="1" applyFont="1" applyBorder="1" applyAlignment="1">
      <alignment horizontal="right" indent="1"/>
    </xf>
    <xf numFmtId="164" fontId="0" fillId="0" borderId="40" xfId="1" applyNumberFormat="1" applyFont="1" applyBorder="1" applyAlignment="1">
      <alignment horizontal="right" indent="1"/>
    </xf>
    <xf numFmtId="164" fontId="0" fillId="0" borderId="41" xfId="1" applyNumberFormat="1" applyFont="1" applyBorder="1" applyAlignment="1">
      <alignment horizontal="right" indent="1"/>
    </xf>
    <xf numFmtId="164" fontId="0" fillId="0" borderId="41" xfId="1" applyNumberFormat="1" applyFont="1" applyBorder="1" applyAlignment="1">
      <alignment horizontal="center"/>
    </xf>
    <xf numFmtId="164" fontId="1" fillId="0" borderId="39" xfId="1" quotePrefix="1" applyNumberFormat="1" applyFont="1" applyBorder="1" applyAlignment="1">
      <alignment horizontal="right" vertical="center" indent="1"/>
    </xf>
    <xf numFmtId="164" fontId="0" fillId="0" borderId="52" xfId="1" applyNumberFormat="1" applyFont="1" applyBorder="1" applyAlignment="1">
      <alignment horizontal="right" indent="1"/>
    </xf>
    <xf numFmtId="164" fontId="0" fillId="0" borderId="53" xfId="1" applyNumberFormat="1" applyFont="1" applyBorder="1" applyAlignment="1">
      <alignment horizontal="right" indent="1"/>
    </xf>
    <xf numFmtId="3" fontId="0" fillId="0" borderId="41" xfId="1" applyNumberFormat="1" applyFont="1" applyBorder="1" applyAlignment="1">
      <alignment horizontal="right" indent="1"/>
    </xf>
    <xf numFmtId="0" fontId="0" fillId="0" borderId="52" xfId="1" applyNumberFormat="1" applyFont="1" applyBorder="1" applyAlignment="1">
      <alignment horizontal="right" indent="1"/>
    </xf>
    <xf numFmtId="3" fontId="0" fillId="0" borderId="53" xfId="1" applyNumberFormat="1" applyFont="1" applyBorder="1" applyAlignment="1">
      <alignment horizontal="right" indent="1"/>
    </xf>
    <xf numFmtId="3" fontId="0" fillId="0" borderId="54" xfId="0" applyNumberFormat="1" applyBorder="1" applyAlignment="1">
      <alignment horizontal="right" indent="1"/>
    </xf>
    <xf numFmtId="164" fontId="0" fillId="0" borderId="25" xfId="1" applyNumberFormat="1" applyFont="1" applyBorder="1" applyAlignment="1">
      <alignment horizontal="right" indent="1"/>
    </xf>
    <xf numFmtId="164" fontId="1" fillId="0" borderId="14" xfId="1" quotePrefix="1" applyNumberFormat="1" applyFont="1" applyBorder="1" applyAlignment="1">
      <alignment horizontal="right" vertical="center" indent="1"/>
    </xf>
    <xf numFmtId="164" fontId="0" fillId="0" borderId="55" xfId="1" applyNumberFormat="1" applyFont="1" applyBorder="1" applyAlignment="1">
      <alignment horizontal="right" indent="1"/>
    </xf>
    <xf numFmtId="0" fontId="3" fillId="2" borderId="36" xfId="0" applyFont="1" applyFill="1" applyBorder="1" applyAlignment="1"/>
    <xf numFmtId="0" fontId="3" fillId="2" borderId="37" xfId="0" applyFont="1" applyFill="1" applyBorder="1" applyAlignment="1"/>
    <xf numFmtId="0" fontId="3" fillId="2" borderId="31" xfId="0" applyFont="1" applyFill="1" applyBorder="1" applyAlignment="1"/>
    <xf numFmtId="164" fontId="5" fillId="2" borderId="57" xfId="1" applyNumberFormat="1" applyFont="1" applyFill="1" applyBorder="1" applyAlignment="1">
      <alignment horizontal="right" indent="1"/>
    </xf>
    <xf numFmtId="3" fontId="0" fillId="0" borderId="56" xfId="1" applyNumberFormat="1" applyFont="1" applyFill="1" applyBorder="1" applyAlignment="1">
      <alignment horizontal="right" indent="1"/>
    </xf>
    <xf numFmtId="164" fontId="0" fillId="0" borderId="57" xfId="1" applyNumberFormat="1" applyFont="1" applyFill="1" applyBorder="1" applyAlignment="1">
      <alignment horizontal="right" indent="1"/>
    </xf>
    <xf numFmtId="2" fontId="0" fillId="0" borderId="56" xfId="1" applyNumberFormat="1" applyFont="1" applyBorder="1" applyAlignment="1">
      <alignment horizontal="right" indent="1"/>
    </xf>
    <xf numFmtId="164" fontId="0" fillId="0" borderId="57" xfId="1" applyNumberFormat="1" applyFont="1" applyBorder="1" applyAlignment="1">
      <alignment horizontal="right" indent="1"/>
    </xf>
    <xf numFmtId="164" fontId="0" fillId="0" borderId="59" xfId="1" applyNumberFormat="1" applyFont="1" applyBorder="1" applyAlignment="1">
      <alignment horizontal="right" indent="1"/>
    </xf>
    <xf numFmtId="164" fontId="0" fillId="0" borderId="60" xfId="1" applyNumberFormat="1" applyFont="1" applyBorder="1" applyAlignment="1">
      <alignment horizontal="right" indent="1"/>
    </xf>
    <xf numFmtId="164" fontId="0" fillId="0" borderId="61" xfId="1" applyNumberFormat="1" applyFont="1" applyBorder="1" applyAlignment="1">
      <alignment horizontal="right" indent="1"/>
    </xf>
    <xf numFmtId="164" fontId="0" fillId="0" borderId="58" xfId="1" applyNumberFormat="1" applyFont="1" applyBorder="1" applyAlignment="1">
      <alignment horizontal="right" indent="1"/>
    </xf>
    <xf numFmtId="164" fontId="0" fillId="0" borderId="58" xfId="1" applyNumberFormat="1" applyFont="1" applyBorder="1" applyAlignment="1">
      <alignment horizontal="center"/>
    </xf>
    <xf numFmtId="165" fontId="0" fillId="0" borderId="61" xfId="1" applyNumberFormat="1" applyFont="1" applyBorder="1" applyAlignment="1">
      <alignment horizontal="center"/>
    </xf>
    <xf numFmtId="164" fontId="1" fillId="0" borderId="60" xfId="1" quotePrefix="1" applyNumberFormat="1" applyFont="1" applyBorder="1" applyAlignment="1">
      <alignment horizontal="right" vertical="center" indent="1"/>
    </xf>
    <xf numFmtId="164" fontId="0" fillId="0" borderId="62" xfId="1" applyNumberFormat="1" applyFont="1" applyBorder="1" applyAlignment="1">
      <alignment horizontal="right" indent="1"/>
    </xf>
    <xf numFmtId="164" fontId="0" fillId="0" borderId="63" xfId="1" applyNumberFormat="1" applyFont="1" applyBorder="1" applyAlignment="1">
      <alignment horizontal="right" indent="1"/>
    </xf>
    <xf numFmtId="0" fontId="5" fillId="2" borderId="26" xfId="1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3" fillId="2" borderId="57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2" borderId="34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"/>
  <sheetViews>
    <sheetView tabSelected="1" zoomScaleNormal="100" workbookViewId="0">
      <selection sqref="A1:AM1"/>
    </sheetView>
  </sheetViews>
  <sheetFormatPr defaultRowHeight="12.75" x14ac:dyDescent="0.2"/>
  <cols>
    <col min="1" max="1" width="30" customWidth="1"/>
    <col min="2" max="2" width="9.7109375" style="1" hidden="1" customWidth="1"/>
    <col min="3" max="3" width="9.7109375" style="22" hidden="1" customWidth="1"/>
    <col min="4" max="4" width="10.7109375" hidden="1" customWidth="1"/>
    <col min="5" max="5" width="9.85546875" style="3" hidden="1" customWidth="1"/>
    <col min="6" max="23" width="10.7109375" hidden="1" customWidth="1"/>
    <col min="24" max="39" width="10.7109375" customWidth="1"/>
  </cols>
  <sheetData>
    <row r="1" spans="1:39" ht="15.75" x14ac:dyDescent="0.25">
      <c r="A1" s="135" t="s">
        <v>22</v>
      </c>
      <c r="B1" s="135"/>
      <c r="C1" s="135"/>
      <c r="D1" s="136"/>
      <c r="E1" s="136"/>
      <c r="F1" s="136"/>
      <c r="G1" s="136"/>
      <c r="H1" s="136"/>
      <c r="I1" s="136"/>
      <c r="J1" s="136"/>
      <c r="K1" s="136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</row>
    <row r="2" spans="1:39" ht="15.75" x14ac:dyDescent="0.25">
      <c r="A2" s="135" t="s">
        <v>36</v>
      </c>
      <c r="B2" s="135"/>
      <c r="C2" s="135"/>
      <c r="D2" s="136"/>
      <c r="E2" s="136"/>
      <c r="F2" s="136"/>
      <c r="G2" s="136"/>
      <c r="H2" s="136"/>
      <c r="I2" s="136"/>
      <c r="J2" s="136"/>
      <c r="K2" s="136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</row>
    <row r="3" spans="1:39" ht="15.75" x14ac:dyDescent="0.25">
      <c r="A3" s="135"/>
      <c r="B3" s="135"/>
      <c r="C3" s="135"/>
      <c r="D3" s="136"/>
      <c r="E3" s="136"/>
      <c r="F3" s="136"/>
      <c r="G3" s="136"/>
      <c r="H3" s="136"/>
      <c r="I3" s="136"/>
      <c r="J3" s="136"/>
      <c r="K3" s="136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</row>
    <row r="4" spans="1:39" ht="16.5" thickBot="1" x14ac:dyDescent="0.3">
      <c r="A4" s="29"/>
      <c r="B4" s="29"/>
      <c r="C4" s="2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5" customHeight="1" thickTop="1" x14ac:dyDescent="0.2">
      <c r="A5" s="145"/>
      <c r="B5" s="138" t="s">
        <v>25</v>
      </c>
      <c r="C5" s="139"/>
      <c r="D5" s="140" t="s">
        <v>31</v>
      </c>
      <c r="E5" s="139"/>
      <c r="F5" s="138" t="s">
        <v>32</v>
      </c>
      <c r="G5" s="139"/>
      <c r="H5" s="140" t="s">
        <v>33</v>
      </c>
      <c r="I5" s="139"/>
      <c r="J5" s="140" t="s">
        <v>35</v>
      </c>
      <c r="K5" s="139"/>
      <c r="L5" s="140" t="s">
        <v>37</v>
      </c>
      <c r="M5" s="139"/>
      <c r="N5" s="140" t="s">
        <v>42</v>
      </c>
      <c r="O5" s="139"/>
      <c r="P5" s="143" t="s">
        <v>44</v>
      </c>
      <c r="Q5" s="147"/>
      <c r="R5" s="143" t="s">
        <v>45</v>
      </c>
      <c r="S5" s="144"/>
      <c r="T5" s="148" t="s">
        <v>50</v>
      </c>
      <c r="U5" s="149"/>
      <c r="V5" s="141" t="s">
        <v>51</v>
      </c>
      <c r="W5" s="149"/>
      <c r="X5" s="143" t="s">
        <v>52</v>
      </c>
      <c r="Y5" s="144"/>
      <c r="Z5" s="148" t="s">
        <v>56</v>
      </c>
      <c r="AA5" s="149"/>
      <c r="AB5" s="141" t="s">
        <v>57</v>
      </c>
      <c r="AC5" s="149"/>
      <c r="AD5" s="141" t="s">
        <v>63</v>
      </c>
      <c r="AE5" s="149"/>
      <c r="AF5" s="143" t="s">
        <v>58</v>
      </c>
      <c r="AG5" s="147"/>
      <c r="AH5" s="143" t="s">
        <v>64</v>
      </c>
      <c r="AI5" s="147"/>
      <c r="AJ5" s="141" t="s">
        <v>62</v>
      </c>
      <c r="AK5" s="149"/>
      <c r="AL5" s="141" t="s">
        <v>65</v>
      </c>
      <c r="AM5" s="142"/>
    </row>
    <row r="6" spans="1:39" ht="15" customHeight="1" x14ac:dyDescent="0.2">
      <c r="A6" s="146"/>
      <c r="B6" s="55" t="s">
        <v>0</v>
      </c>
      <c r="C6" s="56" t="s">
        <v>24</v>
      </c>
      <c r="D6" s="57" t="s">
        <v>0</v>
      </c>
      <c r="E6" s="56" t="s">
        <v>24</v>
      </c>
      <c r="F6" s="55" t="s">
        <v>0</v>
      </c>
      <c r="G6" s="56" t="s">
        <v>24</v>
      </c>
      <c r="H6" s="57" t="s">
        <v>0</v>
      </c>
      <c r="I6" s="56" t="s">
        <v>24</v>
      </c>
      <c r="J6" s="57" t="s">
        <v>0</v>
      </c>
      <c r="K6" s="56" t="s">
        <v>24</v>
      </c>
      <c r="L6" s="57" t="s">
        <v>0</v>
      </c>
      <c r="M6" s="56" t="s">
        <v>24</v>
      </c>
      <c r="N6" s="57" t="s">
        <v>0</v>
      </c>
      <c r="O6" s="56" t="s">
        <v>24</v>
      </c>
      <c r="P6" s="57" t="s">
        <v>0</v>
      </c>
      <c r="Q6" s="56" t="s">
        <v>24</v>
      </c>
      <c r="R6" s="82" t="s">
        <v>0</v>
      </c>
      <c r="S6" s="56" t="s">
        <v>24</v>
      </c>
      <c r="T6" s="55" t="s">
        <v>0</v>
      </c>
      <c r="U6" s="56" t="s">
        <v>24</v>
      </c>
      <c r="V6" s="57" t="s">
        <v>0</v>
      </c>
      <c r="W6" s="56" t="s">
        <v>24</v>
      </c>
      <c r="X6" s="82" t="s">
        <v>0</v>
      </c>
      <c r="Y6" s="95" t="s">
        <v>24</v>
      </c>
      <c r="Z6" s="55" t="s">
        <v>0</v>
      </c>
      <c r="AA6" s="56" t="s">
        <v>24</v>
      </c>
      <c r="AB6" s="57" t="s">
        <v>0</v>
      </c>
      <c r="AC6" s="56" t="s">
        <v>24</v>
      </c>
      <c r="AD6" s="57" t="s">
        <v>0</v>
      </c>
      <c r="AE6" s="56" t="s">
        <v>24</v>
      </c>
      <c r="AF6" s="130" t="s">
        <v>0</v>
      </c>
      <c r="AG6" s="116" t="s">
        <v>24</v>
      </c>
      <c r="AH6" s="130" t="s">
        <v>0</v>
      </c>
      <c r="AI6" s="116" t="s">
        <v>24</v>
      </c>
      <c r="AJ6" s="57" t="s">
        <v>0</v>
      </c>
      <c r="AK6" s="56" t="s">
        <v>24</v>
      </c>
      <c r="AL6" s="57" t="s">
        <v>0</v>
      </c>
      <c r="AM6" s="58" t="s">
        <v>24</v>
      </c>
    </row>
    <row r="7" spans="1:39" ht="15" customHeight="1" x14ac:dyDescent="0.2">
      <c r="A7" s="113" t="s">
        <v>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34"/>
      <c r="AL7" s="114"/>
      <c r="AM7" s="115"/>
    </row>
    <row r="8" spans="1:39" ht="15" customHeight="1" x14ac:dyDescent="0.2">
      <c r="A8" s="59" t="s">
        <v>27</v>
      </c>
      <c r="B8" s="60">
        <v>4396</v>
      </c>
      <c r="C8" s="61">
        <v>1</v>
      </c>
      <c r="D8" s="62">
        <v>4517</v>
      </c>
      <c r="E8" s="61">
        <v>1</v>
      </c>
      <c r="F8" s="62">
        <v>4761</v>
      </c>
      <c r="G8" s="61">
        <v>1</v>
      </c>
      <c r="H8" s="63">
        <v>4855</v>
      </c>
      <c r="I8" s="61">
        <v>1</v>
      </c>
      <c r="J8" s="63">
        <v>4711</v>
      </c>
      <c r="K8" s="61">
        <v>1</v>
      </c>
      <c r="L8" s="63">
        <v>4961</v>
      </c>
      <c r="M8" s="61">
        <v>1</v>
      </c>
      <c r="N8" s="63">
        <v>5174</v>
      </c>
      <c r="O8" s="61">
        <v>1</v>
      </c>
      <c r="P8" s="66">
        <v>5137</v>
      </c>
      <c r="Q8" s="61">
        <v>1</v>
      </c>
      <c r="R8" s="66">
        <v>5048</v>
      </c>
      <c r="S8" s="61">
        <v>1</v>
      </c>
      <c r="T8" s="62">
        <v>5137</v>
      </c>
      <c r="U8" s="61">
        <v>1</v>
      </c>
      <c r="V8" s="63">
        <v>5431</v>
      </c>
      <c r="W8" s="61">
        <v>1</v>
      </c>
      <c r="X8" s="66">
        <v>5402</v>
      </c>
      <c r="Y8" s="96">
        <v>1</v>
      </c>
      <c r="Z8" s="62">
        <v>5428</v>
      </c>
      <c r="AA8" s="61">
        <v>1</v>
      </c>
      <c r="AB8" s="63">
        <v>4956</v>
      </c>
      <c r="AC8" s="61">
        <v>1</v>
      </c>
      <c r="AD8" s="63">
        <v>4575</v>
      </c>
      <c r="AE8" s="61">
        <v>1</v>
      </c>
      <c r="AF8" s="117">
        <v>4275</v>
      </c>
      <c r="AG8" s="118">
        <v>1</v>
      </c>
      <c r="AH8" s="63">
        <v>4146</v>
      </c>
      <c r="AI8" s="61">
        <v>1</v>
      </c>
      <c r="AJ8" s="63">
        <v>3944</v>
      </c>
      <c r="AK8" s="61">
        <v>1</v>
      </c>
      <c r="AL8" s="63">
        <v>4198</v>
      </c>
      <c r="AM8" s="64">
        <v>1</v>
      </c>
    </row>
    <row r="9" spans="1:39" ht="15" customHeight="1" x14ac:dyDescent="0.2">
      <c r="A9" s="151" t="s">
        <v>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3"/>
    </row>
    <row r="10" spans="1:39" ht="15" customHeight="1" x14ac:dyDescent="0.2">
      <c r="A10" s="12" t="s">
        <v>28</v>
      </c>
      <c r="B10" s="6">
        <v>2820.37</v>
      </c>
      <c r="C10" s="30">
        <v>1</v>
      </c>
      <c r="D10" s="39">
        <v>2984.93</v>
      </c>
      <c r="E10" s="30">
        <v>1</v>
      </c>
      <c r="F10" s="39">
        <v>3128.48</v>
      </c>
      <c r="G10" s="30">
        <v>1</v>
      </c>
      <c r="H10" s="45">
        <v>3229.48</v>
      </c>
      <c r="I10" s="30">
        <v>1</v>
      </c>
      <c r="J10" s="45">
        <v>3224.73</v>
      </c>
      <c r="K10" s="30">
        <v>1</v>
      </c>
      <c r="L10" s="45">
        <v>3448.82</v>
      </c>
      <c r="M10" s="30">
        <v>1</v>
      </c>
      <c r="N10" s="45">
        <v>3620.02</v>
      </c>
      <c r="O10" s="30">
        <v>1</v>
      </c>
      <c r="P10" s="67">
        <v>3599.5</v>
      </c>
      <c r="Q10" s="30">
        <v>1</v>
      </c>
      <c r="R10" s="67">
        <v>3491.4</v>
      </c>
      <c r="S10" s="30">
        <v>1</v>
      </c>
      <c r="T10" s="76">
        <v>3576.3</v>
      </c>
      <c r="U10" s="30">
        <v>1</v>
      </c>
      <c r="V10" s="89">
        <v>3880.95</v>
      </c>
      <c r="W10" s="30">
        <v>1</v>
      </c>
      <c r="X10" s="67">
        <v>3921.05</v>
      </c>
      <c r="Y10" s="97">
        <v>1</v>
      </c>
      <c r="Z10" s="76">
        <v>3984.5</v>
      </c>
      <c r="AA10" s="30">
        <v>1</v>
      </c>
      <c r="AB10" s="89">
        <v>3526.1</v>
      </c>
      <c r="AC10" s="30">
        <v>1</v>
      </c>
      <c r="AD10" s="89">
        <v>3211.32</v>
      </c>
      <c r="AE10" s="30">
        <v>1</v>
      </c>
      <c r="AF10" s="119">
        <v>3101.46</v>
      </c>
      <c r="AG10" s="120">
        <v>1</v>
      </c>
      <c r="AH10" s="89">
        <v>3057.18</v>
      </c>
      <c r="AI10" s="30">
        <v>1</v>
      </c>
      <c r="AJ10" s="89">
        <v>2900.6</v>
      </c>
      <c r="AK10" s="30">
        <v>1</v>
      </c>
      <c r="AL10" s="89">
        <v>3118.22</v>
      </c>
      <c r="AM10" s="35">
        <v>1</v>
      </c>
    </row>
    <row r="11" spans="1:39" ht="15" customHeight="1" x14ac:dyDescent="0.2">
      <c r="A11" s="113" t="s">
        <v>23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5"/>
    </row>
    <row r="12" spans="1:39" ht="15" customHeight="1" x14ac:dyDescent="0.2">
      <c r="A12" s="13" t="s">
        <v>1</v>
      </c>
      <c r="B12" s="11">
        <v>1801</v>
      </c>
      <c r="C12" s="31">
        <f>B12/B14</f>
        <v>0.40969062784349408</v>
      </c>
      <c r="D12" s="42">
        <v>1844</v>
      </c>
      <c r="E12" s="31">
        <f>D12/D14</f>
        <v>0.40823555457161831</v>
      </c>
      <c r="F12" s="42">
        <v>2027</v>
      </c>
      <c r="G12" s="31">
        <f>F12/F14</f>
        <v>0.42575089266960725</v>
      </c>
      <c r="H12" s="46">
        <v>2128</v>
      </c>
      <c r="I12" s="31">
        <f>H12/H14</f>
        <v>0.43831101956745622</v>
      </c>
      <c r="J12" s="46">
        <v>2085</v>
      </c>
      <c r="K12" s="31">
        <f>J12/J14</f>
        <v>0.44258119295266396</v>
      </c>
      <c r="L12" s="46">
        <v>2225</v>
      </c>
      <c r="M12" s="31">
        <f>L12/L14</f>
        <v>0.44849828663575891</v>
      </c>
      <c r="N12" s="46">
        <v>2387</v>
      </c>
      <c r="O12" s="31">
        <f>N12/N14</f>
        <v>0.46134518747584075</v>
      </c>
      <c r="P12" s="68">
        <v>2455</v>
      </c>
      <c r="Q12" s="31">
        <f>P12/P14</f>
        <v>0.47790539225228734</v>
      </c>
      <c r="R12" s="68">
        <v>2500</v>
      </c>
      <c r="S12" s="31">
        <f>R12/R14</f>
        <v>0.49524564183835185</v>
      </c>
      <c r="T12" s="42">
        <v>2525</v>
      </c>
      <c r="U12" s="31">
        <f>T12/T14</f>
        <v>0.4915320225812731</v>
      </c>
      <c r="V12" s="46">
        <v>2790</v>
      </c>
      <c r="W12" s="31">
        <f>V12/V14</f>
        <v>0.51371754741299946</v>
      </c>
      <c r="X12" s="68">
        <v>2803</v>
      </c>
      <c r="Y12" s="98">
        <f>X12/X14</f>
        <v>0.51888189559422437</v>
      </c>
      <c r="Z12" s="42">
        <v>2805</v>
      </c>
      <c r="AA12" s="31">
        <f>Z12/Z14</f>
        <v>0.5167649226234341</v>
      </c>
      <c r="AB12" s="46">
        <v>2527</v>
      </c>
      <c r="AC12" s="31">
        <f>AB12/AB14</f>
        <v>0.50988700564971756</v>
      </c>
      <c r="AD12" s="46">
        <v>2322</v>
      </c>
      <c r="AE12" s="31">
        <f>AD12/AD14</f>
        <v>0.50754098360655742</v>
      </c>
      <c r="AF12" s="68">
        <v>2071</v>
      </c>
      <c r="AG12" s="121">
        <f>AF12/AF14</f>
        <v>0.48444444444444446</v>
      </c>
      <c r="AH12" s="46">
        <v>1970</v>
      </c>
      <c r="AI12" s="31">
        <f>AH12/AH14</f>
        <v>0.47515677761698022</v>
      </c>
      <c r="AJ12" s="46">
        <v>1877</v>
      </c>
      <c r="AK12" s="31">
        <f>AJ12/AJ14</f>
        <v>0.47591277890466532</v>
      </c>
      <c r="AL12" s="46">
        <v>2035</v>
      </c>
      <c r="AM12" s="36">
        <f>AL12/AL14</f>
        <v>0.4847546450690805</v>
      </c>
    </row>
    <row r="13" spans="1:39" ht="15" customHeight="1" x14ac:dyDescent="0.2">
      <c r="A13" s="8" t="s">
        <v>2</v>
      </c>
      <c r="B13" s="18">
        <v>2595</v>
      </c>
      <c r="C13" s="20">
        <f>B13/B14</f>
        <v>0.59030937215650592</v>
      </c>
      <c r="D13" s="40">
        <v>2673</v>
      </c>
      <c r="E13" s="20">
        <f>D13/D14</f>
        <v>0.59176444542838169</v>
      </c>
      <c r="F13" s="40">
        <v>2734</v>
      </c>
      <c r="G13" s="20">
        <f>F13/F14</f>
        <v>0.57424910733039281</v>
      </c>
      <c r="H13" s="18">
        <v>2727</v>
      </c>
      <c r="I13" s="20">
        <f>H13/H14</f>
        <v>0.56168898043254378</v>
      </c>
      <c r="J13" s="18">
        <v>2626</v>
      </c>
      <c r="K13" s="20">
        <f>J13/J14</f>
        <v>0.55741880704733604</v>
      </c>
      <c r="L13" s="18">
        <v>2736</v>
      </c>
      <c r="M13" s="20">
        <f>L13/L14</f>
        <v>0.55150171336424103</v>
      </c>
      <c r="N13" s="18">
        <v>2787</v>
      </c>
      <c r="O13" s="20">
        <f>N13/N14</f>
        <v>0.53865481252415925</v>
      </c>
      <c r="P13" s="69">
        <v>2682</v>
      </c>
      <c r="Q13" s="20">
        <f>P13/P14</f>
        <v>0.52209460774771266</v>
      </c>
      <c r="R13" s="69">
        <v>2548</v>
      </c>
      <c r="S13" s="20">
        <f>R13/R14</f>
        <v>0.50475435816164815</v>
      </c>
      <c r="T13" s="40">
        <v>2612</v>
      </c>
      <c r="U13" s="20">
        <f>T13/T14</f>
        <v>0.50846797741872685</v>
      </c>
      <c r="V13" s="18">
        <v>2641</v>
      </c>
      <c r="W13" s="20">
        <f>V13/V14</f>
        <v>0.48628245258700054</v>
      </c>
      <c r="X13" s="69">
        <v>2599</v>
      </c>
      <c r="Y13" s="99">
        <f>X13/X14</f>
        <v>0.48111810440577563</v>
      </c>
      <c r="Z13" s="40">
        <v>2623</v>
      </c>
      <c r="AA13" s="20">
        <f>Z13/Z14</f>
        <v>0.48323507737656596</v>
      </c>
      <c r="AB13" s="18">
        <v>2429</v>
      </c>
      <c r="AC13" s="20">
        <f>AB13/AB14</f>
        <v>0.49011299435028249</v>
      </c>
      <c r="AD13" s="18">
        <v>2253</v>
      </c>
      <c r="AE13" s="20">
        <f>AD13/AD14</f>
        <v>0.49245901639344264</v>
      </c>
      <c r="AF13" s="69">
        <v>2204</v>
      </c>
      <c r="AG13" s="122">
        <f>AF13/AF14</f>
        <v>0.51555555555555554</v>
      </c>
      <c r="AH13" s="18">
        <v>2176</v>
      </c>
      <c r="AI13" s="20">
        <f>AH13/AH14</f>
        <v>0.52484322238301973</v>
      </c>
      <c r="AJ13" s="18">
        <v>2067</v>
      </c>
      <c r="AK13" s="20">
        <f>AJ13/AJ14</f>
        <v>0.52408722109533468</v>
      </c>
      <c r="AL13" s="18">
        <v>2163</v>
      </c>
      <c r="AM13" s="24">
        <f>AL13/AL14</f>
        <v>0.5152453549309195</v>
      </c>
    </row>
    <row r="14" spans="1:39" ht="15" customHeight="1" x14ac:dyDescent="0.2">
      <c r="A14" s="14" t="s">
        <v>3</v>
      </c>
      <c r="B14" s="17">
        <f>B13+B12</f>
        <v>4396</v>
      </c>
      <c r="C14" s="32">
        <f>C13+C12</f>
        <v>1</v>
      </c>
      <c r="D14" s="41">
        <f t="shared" ref="D14:I14" si="0">D13+D12</f>
        <v>4517</v>
      </c>
      <c r="E14" s="32">
        <f t="shared" si="0"/>
        <v>1</v>
      </c>
      <c r="F14" s="41">
        <f t="shared" si="0"/>
        <v>4761</v>
      </c>
      <c r="G14" s="32">
        <f t="shared" si="0"/>
        <v>1</v>
      </c>
      <c r="H14" s="47">
        <f t="shared" si="0"/>
        <v>4855</v>
      </c>
      <c r="I14" s="32">
        <f t="shared" si="0"/>
        <v>1</v>
      </c>
      <c r="J14" s="47">
        <f t="shared" ref="J14:AM14" si="1">J13+J12</f>
        <v>4711</v>
      </c>
      <c r="K14" s="32">
        <f t="shared" si="1"/>
        <v>1</v>
      </c>
      <c r="L14" s="47">
        <f t="shared" si="1"/>
        <v>4961</v>
      </c>
      <c r="M14" s="32">
        <f t="shared" si="1"/>
        <v>1</v>
      </c>
      <c r="N14" s="47">
        <f t="shared" ref="N14:AK14" si="2">N13+N12</f>
        <v>5174</v>
      </c>
      <c r="O14" s="32">
        <f t="shared" si="2"/>
        <v>1</v>
      </c>
      <c r="P14" s="70">
        <f t="shared" si="2"/>
        <v>5137</v>
      </c>
      <c r="Q14" s="32">
        <f t="shared" si="2"/>
        <v>1</v>
      </c>
      <c r="R14" s="70">
        <f t="shared" si="2"/>
        <v>5048</v>
      </c>
      <c r="S14" s="32">
        <f t="shared" si="2"/>
        <v>1</v>
      </c>
      <c r="T14" s="41">
        <f t="shared" si="2"/>
        <v>5137</v>
      </c>
      <c r="U14" s="32">
        <f t="shared" si="2"/>
        <v>1</v>
      </c>
      <c r="V14" s="47">
        <f t="shared" si="2"/>
        <v>5431</v>
      </c>
      <c r="W14" s="32">
        <f t="shared" si="2"/>
        <v>1</v>
      </c>
      <c r="X14" s="70">
        <f t="shared" si="2"/>
        <v>5402</v>
      </c>
      <c r="Y14" s="100">
        <f t="shared" si="2"/>
        <v>1</v>
      </c>
      <c r="Z14" s="41">
        <f t="shared" si="2"/>
        <v>5428</v>
      </c>
      <c r="AA14" s="32">
        <f t="shared" si="2"/>
        <v>1</v>
      </c>
      <c r="AB14" s="47">
        <f t="shared" si="2"/>
        <v>4956</v>
      </c>
      <c r="AC14" s="32">
        <f t="shared" si="2"/>
        <v>1</v>
      </c>
      <c r="AD14" s="47">
        <f t="shared" si="2"/>
        <v>4575</v>
      </c>
      <c r="AE14" s="32">
        <f t="shared" si="2"/>
        <v>1</v>
      </c>
      <c r="AF14" s="70">
        <f t="shared" si="2"/>
        <v>4275</v>
      </c>
      <c r="AG14" s="123">
        <f t="shared" si="2"/>
        <v>1</v>
      </c>
      <c r="AH14" s="47">
        <f t="shared" si="2"/>
        <v>4146</v>
      </c>
      <c r="AI14" s="32">
        <f t="shared" si="2"/>
        <v>1</v>
      </c>
      <c r="AJ14" s="47">
        <f t="shared" si="2"/>
        <v>3944</v>
      </c>
      <c r="AK14" s="32">
        <f t="shared" si="2"/>
        <v>1</v>
      </c>
      <c r="AL14" s="47">
        <f t="shared" si="1"/>
        <v>4198</v>
      </c>
      <c r="AM14" s="37">
        <f t="shared" si="1"/>
        <v>1</v>
      </c>
    </row>
    <row r="15" spans="1:39" ht="15" customHeight="1" x14ac:dyDescent="0.2">
      <c r="A15" s="113" t="s">
        <v>6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5"/>
    </row>
    <row r="16" spans="1:39" ht="15" customHeight="1" x14ac:dyDescent="0.2">
      <c r="A16" s="13" t="s">
        <v>7</v>
      </c>
      <c r="B16" s="19">
        <v>1900</v>
      </c>
      <c r="C16" s="31">
        <f>B16/B18</f>
        <v>0.43221110100090993</v>
      </c>
      <c r="D16" s="42">
        <v>2040</v>
      </c>
      <c r="E16" s="31">
        <f>D16/D18</f>
        <v>0.45162718618552139</v>
      </c>
      <c r="F16" s="42">
        <v>2167</v>
      </c>
      <c r="G16" s="31">
        <f>F16/F18</f>
        <v>0.45515647973114892</v>
      </c>
      <c r="H16" s="46">
        <v>2200</v>
      </c>
      <c r="I16" s="31">
        <f>H16/H18</f>
        <v>0.45314109165808447</v>
      </c>
      <c r="J16" s="46">
        <v>2256</v>
      </c>
      <c r="K16" s="31">
        <f>J16/J18</f>
        <v>0.47887921884950119</v>
      </c>
      <c r="L16" s="46">
        <v>2458</v>
      </c>
      <c r="M16" s="31">
        <f>L16/L18</f>
        <v>0.49546462406772829</v>
      </c>
      <c r="N16" s="46">
        <v>2633</v>
      </c>
      <c r="O16" s="31">
        <f>N16/N18</f>
        <v>0.50889060688055665</v>
      </c>
      <c r="P16" s="68">
        <v>2588</v>
      </c>
      <c r="Q16" s="31">
        <f>P16/P18</f>
        <v>0.5037959898773603</v>
      </c>
      <c r="R16" s="68">
        <v>2469</v>
      </c>
      <c r="S16" s="31">
        <f>R16/R18</f>
        <v>0.48910459587955624</v>
      </c>
      <c r="T16" s="42">
        <v>2587</v>
      </c>
      <c r="U16" s="31">
        <f>T16/T18</f>
        <v>0.50360132372980337</v>
      </c>
      <c r="V16" s="46">
        <v>2873</v>
      </c>
      <c r="W16" s="31">
        <f>V16/V18</f>
        <v>0.52900018412815319</v>
      </c>
      <c r="X16" s="68">
        <v>2953</v>
      </c>
      <c r="Y16" s="98">
        <f>X16/X18</f>
        <v>0.54664938911514249</v>
      </c>
      <c r="Z16" s="42">
        <v>3030</v>
      </c>
      <c r="AA16" s="31">
        <f>Z16/Z18</f>
        <v>0.55821665438467205</v>
      </c>
      <c r="AB16" s="46">
        <v>2558</v>
      </c>
      <c r="AC16" s="31">
        <f>AB16/AB18</f>
        <v>0.51614205004035507</v>
      </c>
      <c r="AD16" s="46">
        <v>2369</v>
      </c>
      <c r="AE16" s="31">
        <f>AD16/AD18</f>
        <v>0.51781420765027319</v>
      </c>
      <c r="AF16" s="68">
        <v>2369</v>
      </c>
      <c r="AG16" s="121">
        <f>AF16/AF18</f>
        <v>0.55415204678362573</v>
      </c>
      <c r="AH16" s="46">
        <v>2310</v>
      </c>
      <c r="AI16" s="31">
        <f>AH16/AH18</f>
        <v>0.55716353111432704</v>
      </c>
      <c r="AJ16" s="46">
        <v>2217</v>
      </c>
      <c r="AK16" s="31">
        <f>AJ16/AJ18</f>
        <v>0.56211967545638941</v>
      </c>
      <c r="AL16" s="46">
        <v>2493</v>
      </c>
      <c r="AM16" s="36">
        <f>AL16/AL18</f>
        <v>0.59385421629347312</v>
      </c>
    </row>
    <row r="17" spans="1:39" ht="15" customHeight="1" x14ac:dyDescent="0.2">
      <c r="A17" s="8" t="s">
        <v>8</v>
      </c>
      <c r="B17" s="18">
        <v>2496</v>
      </c>
      <c r="C17" s="20">
        <f>B17/B18</f>
        <v>0.56778889899909013</v>
      </c>
      <c r="D17" s="40">
        <v>2477</v>
      </c>
      <c r="E17" s="20">
        <f>D17/D18</f>
        <v>0.54837281381447867</v>
      </c>
      <c r="F17" s="40">
        <v>2594</v>
      </c>
      <c r="G17" s="20">
        <f>F17/F18</f>
        <v>0.54484352026885108</v>
      </c>
      <c r="H17" s="18">
        <v>2655</v>
      </c>
      <c r="I17" s="20">
        <f>H17/H18</f>
        <v>0.54685890834191553</v>
      </c>
      <c r="J17" s="18">
        <v>2455</v>
      </c>
      <c r="K17" s="20">
        <f>J17/J18</f>
        <v>0.52112078115049887</v>
      </c>
      <c r="L17" s="18">
        <v>2503</v>
      </c>
      <c r="M17" s="20">
        <f>L17/L18</f>
        <v>0.50453537593227171</v>
      </c>
      <c r="N17" s="18">
        <v>2541</v>
      </c>
      <c r="O17" s="20">
        <f>N17/N18</f>
        <v>0.49110939311944335</v>
      </c>
      <c r="P17" s="69">
        <v>2549</v>
      </c>
      <c r="Q17" s="20">
        <f>P17/P18</f>
        <v>0.49620401012263965</v>
      </c>
      <c r="R17" s="69">
        <v>2579</v>
      </c>
      <c r="S17" s="20">
        <f>R17/R18</f>
        <v>0.51089540412044376</v>
      </c>
      <c r="T17" s="40">
        <v>2550</v>
      </c>
      <c r="U17" s="20">
        <f>T17/T18</f>
        <v>0.49639867627019663</v>
      </c>
      <c r="V17" s="18">
        <v>2558</v>
      </c>
      <c r="W17" s="20">
        <f>V17/V18</f>
        <v>0.47099981587184681</v>
      </c>
      <c r="X17" s="69">
        <v>2449</v>
      </c>
      <c r="Y17" s="99">
        <f>X17/X18</f>
        <v>0.45335061088485745</v>
      </c>
      <c r="Z17" s="40">
        <v>2398</v>
      </c>
      <c r="AA17" s="20">
        <f>Z17/Z18</f>
        <v>0.44178334561532795</v>
      </c>
      <c r="AB17" s="18">
        <v>2398</v>
      </c>
      <c r="AC17" s="20">
        <f>AB17/AB18</f>
        <v>0.48385794995964487</v>
      </c>
      <c r="AD17" s="18">
        <v>2206</v>
      </c>
      <c r="AE17" s="20">
        <f>AD17/AD18</f>
        <v>0.48218579234972675</v>
      </c>
      <c r="AF17" s="69">
        <v>1906</v>
      </c>
      <c r="AG17" s="122">
        <f>AF17/AF18</f>
        <v>0.44584795321637427</v>
      </c>
      <c r="AH17" s="18">
        <v>1836</v>
      </c>
      <c r="AI17" s="20">
        <f>AH17/AH18</f>
        <v>0.44283646888567296</v>
      </c>
      <c r="AJ17" s="18">
        <v>1727</v>
      </c>
      <c r="AK17" s="20">
        <f>AJ17/AJ18</f>
        <v>0.43788032454361053</v>
      </c>
      <c r="AL17" s="18">
        <v>1705</v>
      </c>
      <c r="AM17" s="24">
        <f>AL17/AL18</f>
        <v>0.40614578370652693</v>
      </c>
    </row>
    <row r="18" spans="1:39" ht="15" customHeight="1" x14ac:dyDescent="0.2">
      <c r="A18" s="14" t="s">
        <v>3</v>
      </c>
      <c r="B18" s="17">
        <f t="shared" ref="B18:G18" si="3">B17+B16</f>
        <v>4396</v>
      </c>
      <c r="C18" s="32">
        <f t="shared" si="3"/>
        <v>1</v>
      </c>
      <c r="D18" s="41">
        <f t="shared" si="3"/>
        <v>4517</v>
      </c>
      <c r="E18" s="32">
        <f t="shared" si="3"/>
        <v>1</v>
      </c>
      <c r="F18" s="41">
        <f t="shared" si="3"/>
        <v>4761</v>
      </c>
      <c r="G18" s="32">
        <f t="shared" si="3"/>
        <v>1</v>
      </c>
      <c r="H18" s="47">
        <f t="shared" ref="H18:M18" si="4">H17+H16</f>
        <v>4855</v>
      </c>
      <c r="I18" s="32">
        <f t="shared" si="4"/>
        <v>1</v>
      </c>
      <c r="J18" s="47">
        <f t="shared" si="4"/>
        <v>4711</v>
      </c>
      <c r="K18" s="32">
        <f t="shared" si="4"/>
        <v>1</v>
      </c>
      <c r="L18" s="47">
        <f t="shared" si="4"/>
        <v>4961</v>
      </c>
      <c r="M18" s="32">
        <f t="shared" si="4"/>
        <v>1</v>
      </c>
      <c r="N18" s="47">
        <f t="shared" ref="N18:AM18" si="5">N17+N16</f>
        <v>5174</v>
      </c>
      <c r="O18" s="32">
        <f t="shared" si="5"/>
        <v>1</v>
      </c>
      <c r="P18" s="70">
        <f t="shared" si="5"/>
        <v>5137</v>
      </c>
      <c r="Q18" s="32">
        <f t="shared" si="5"/>
        <v>1</v>
      </c>
      <c r="R18" s="70">
        <f t="shared" ref="R18:AK18" si="6">R17+R16</f>
        <v>5048</v>
      </c>
      <c r="S18" s="32">
        <f t="shared" si="6"/>
        <v>1</v>
      </c>
      <c r="T18" s="41">
        <f t="shared" si="6"/>
        <v>5137</v>
      </c>
      <c r="U18" s="32">
        <f t="shared" si="6"/>
        <v>1</v>
      </c>
      <c r="V18" s="47">
        <f t="shared" si="6"/>
        <v>5431</v>
      </c>
      <c r="W18" s="32">
        <f t="shared" si="6"/>
        <v>1</v>
      </c>
      <c r="X18" s="70">
        <f t="shared" si="6"/>
        <v>5402</v>
      </c>
      <c r="Y18" s="100">
        <f t="shared" si="6"/>
        <v>1</v>
      </c>
      <c r="Z18" s="41">
        <f t="shared" si="6"/>
        <v>5428</v>
      </c>
      <c r="AA18" s="32">
        <f t="shared" si="6"/>
        <v>1</v>
      </c>
      <c r="AB18" s="47">
        <f t="shared" si="6"/>
        <v>4956</v>
      </c>
      <c r="AC18" s="32">
        <f t="shared" si="6"/>
        <v>1</v>
      </c>
      <c r="AD18" s="47">
        <f t="shared" si="6"/>
        <v>4575</v>
      </c>
      <c r="AE18" s="32">
        <f t="shared" si="6"/>
        <v>1</v>
      </c>
      <c r="AF18" s="70">
        <f t="shared" si="6"/>
        <v>4275</v>
      </c>
      <c r="AG18" s="123">
        <f t="shared" si="6"/>
        <v>1</v>
      </c>
      <c r="AH18" s="47">
        <f t="shared" si="6"/>
        <v>4146</v>
      </c>
      <c r="AI18" s="32">
        <f t="shared" si="6"/>
        <v>1</v>
      </c>
      <c r="AJ18" s="47">
        <f t="shared" si="6"/>
        <v>3944</v>
      </c>
      <c r="AK18" s="32">
        <f t="shared" si="6"/>
        <v>1</v>
      </c>
      <c r="AL18" s="47">
        <f t="shared" si="5"/>
        <v>4198</v>
      </c>
      <c r="AM18" s="37">
        <f t="shared" si="5"/>
        <v>1</v>
      </c>
    </row>
    <row r="19" spans="1:39" ht="15" customHeight="1" x14ac:dyDescent="0.2">
      <c r="A19" s="113" t="s">
        <v>9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5"/>
    </row>
    <row r="20" spans="1:39" ht="15" customHeight="1" x14ac:dyDescent="0.2">
      <c r="A20" s="13" t="s">
        <v>10</v>
      </c>
      <c r="B20" s="11">
        <v>213</v>
      </c>
      <c r="C20" s="31">
        <f>B20/B30</f>
        <v>4.845313921747043E-2</v>
      </c>
      <c r="D20" s="34">
        <v>240</v>
      </c>
      <c r="E20" s="31">
        <f>D20/D30</f>
        <v>5.3132610139473103E-2</v>
      </c>
      <c r="F20" s="42">
        <v>374</v>
      </c>
      <c r="G20" s="31">
        <f>F20/F30</f>
        <v>7.8554925435832812E-2</v>
      </c>
      <c r="H20" s="46">
        <v>504</v>
      </c>
      <c r="I20" s="31">
        <f>H20/H30</f>
        <v>0.10381050463439753</v>
      </c>
      <c r="J20" s="46">
        <v>494</v>
      </c>
      <c r="K20" s="31">
        <f>J20/J30</f>
        <v>0.10486096370197411</v>
      </c>
      <c r="L20" s="46">
        <v>545</v>
      </c>
      <c r="M20" s="31">
        <f>L20/L30</f>
        <v>0.10985688369280387</v>
      </c>
      <c r="N20" s="46">
        <v>536</v>
      </c>
      <c r="O20" s="31">
        <f>N20/N30</f>
        <v>0.10359489756474681</v>
      </c>
      <c r="P20" s="68">
        <v>493</v>
      </c>
      <c r="Q20" s="31">
        <f>P20/P30</f>
        <v>9.5970410745571347E-2</v>
      </c>
      <c r="R20" s="68">
        <v>466</v>
      </c>
      <c r="S20" s="31">
        <f>R20/R30</f>
        <v>9.2313787638668779E-2</v>
      </c>
      <c r="T20" s="88">
        <v>540</v>
      </c>
      <c r="U20" s="31">
        <f>T20/T30</f>
        <v>0.10511971968074751</v>
      </c>
      <c r="V20" s="90">
        <v>572</v>
      </c>
      <c r="W20" s="31">
        <f>V20/V30</f>
        <v>0.10532130362732461</v>
      </c>
      <c r="X20" s="106">
        <v>520</v>
      </c>
      <c r="Y20" s="101">
        <f>X20/X30</f>
        <v>9.6260644205849691E-2</v>
      </c>
      <c r="Z20" s="88">
        <v>502</v>
      </c>
      <c r="AA20" s="31">
        <f>Z20/Z30</f>
        <v>9.2483419307295506E-2</v>
      </c>
      <c r="AB20" s="90">
        <v>537</v>
      </c>
      <c r="AC20" s="31">
        <f>AB20/AB30</f>
        <v>0.10835351089588378</v>
      </c>
      <c r="AD20" s="90">
        <v>576</v>
      </c>
      <c r="AE20" s="31">
        <f>AD20/AD30</f>
        <v>0.12590163934426229</v>
      </c>
      <c r="AF20" s="106">
        <v>620</v>
      </c>
      <c r="AG20" s="124">
        <f>AF20/AF30</f>
        <v>0.14502923976608187</v>
      </c>
      <c r="AH20" s="90">
        <v>603</v>
      </c>
      <c r="AI20" s="31">
        <f>AH20/AH30</f>
        <v>0.14544138929088277</v>
      </c>
      <c r="AJ20" s="90">
        <v>22</v>
      </c>
      <c r="AK20" s="31">
        <f>AJ20/AJ30</f>
        <v>5.5780933062880324E-3</v>
      </c>
      <c r="AL20" s="90">
        <v>13</v>
      </c>
      <c r="AM20" s="36">
        <f>AL20/AL30</f>
        <v>3.0967127203430206E-3</v>
      </c>
    </row>
    <row r="21" spans="1:39" ht="15" customHeight="1" x14ac:dyDescent="0.2">
      <c r="A21" s="9" t="s">
        <v>11</v>
      </c>
      <c r="B21" s="7">
        <v>550</v>
      </c>
      <c r="C21" s="20">
        <f>B21/B30</f>
        <v>0.1251137397634213</v>
      </c>
      <c r="D21" s="43">
        <v>534</v>
      </c>
      <c r="E21" s="20">
        <f>D21/D30</f>
        <v>0.11822005756032765</v>
      </c>
      <c r="F21" s="40">
        <v>564</v>
      </c>
      <c r="G21" s="20">
        <f>F21/F30</f>
        <v>0.11846250787649654</v>
      </c>
      <c r="H21" s="18">
        <v>556</v>
      </c>
      <c r="I21" s="20">
        <f>H21/H30</f>
        <v>0.1145211122554068</v>
      </c>
      <c r="J21" s="18">
        <v>643</v>
      </c>
      <c r="K21" s="20">
        <f>J21/J30</f>
        <v>0.13648906813839948</v>
      </c>
      <c r="L21" s="18">
        <v>711</v>
      </c>
      <c r="M21" s="20">
        <f>L21/L30</f>
        <v>0.14331787945978633</v>
      </c>
      <c r="N21" s="18">
        <v>750</v>
      </c>
      <c r="O21" s="20">
        <f>N21/N30</f>
        <v>0.1449555469655972</v>
      </c>
      <c r="P21" s="69">
        <v>754</v>
      </c>
      <c r="Q21" s="20">
        <f>P21/P30</f>
        <v>0.14677827525793263</v>
      </c>
      <c r="R21" s="69">
        <v>702</v>
      </c>
      <c r="S21" s="20">
        <f>R21/R30</f>
        <v>0.13906497622820918</v>
      </c>
      <c r="T21" s="40">
        <v>696</v>
      </c>
      <c r="U21" s="20">
        <f>T21/T30</f>
        <v>0.13548763869963013</v>
      </c>
      <c r="V21" s="18">
        <v>768</v>
      </c>
      <c r="W21" s="20">
        <f>V21/V30</f>
        <v>0.14141042165347081</v>
      </c>
      <c r="X21" s="69">
        <v>810</v>
      </c>
      <c r="Y21" s="99">
        <f>X21/X30</f>
        <v>0.14994446501295816</v>
      </c>
      <c r="Z21" s="40">
        <v>820</v>
      </c>
      <c r="AA21" s="20">
        <f>Z21/Z30</f>
        <v>0.15106853352984526</v>
      </c>
      <c r="AB21" s="18">
        <v>747</v>
      </c>
      <c r="AC21" s="20">
        <f>AB21/AB30</f>
        <v>0.15072639225181597</v>
      </c>
      <c r="AD21" s="18">
        <v>672</v>
      </c>
      <c r="AE21" s="20">
        <f>AD21/AD30</f>
        <v>0.14688524590163934</v>
      </c>
      <c r="AF21" s="69">
        <v>662</v>
      </c>
      <c r="AG21" s="122">
        <f>AF21/AF30</f>
        <v>0.15485380116959063</v>
      </c>
      <c r="AH21" s="18">
        <v>704</v>
      </c>
      <c r="AI21" s="20">
        <f>AH21/AH30</f>
        <v>0.1698022190062711</v>
      </c>
      <c r="AJ21" s="18">
        <v>453</v>
      </c>
      <c r="AK21" s="20">
        <f>AJ21/AJ30</f>
        <v>0.1148580121703854</v>
      </c>
      <c r="AL21" s="18">
        <v>453</v>
      </c>
      <c r="AM21" s="24">
        <f>AL21/AL30</f>
        <v>0.10790852787041448</v>
      </c>
    </row>
    <row r="22" spans="1:39" ht="15" customHeight="1" x14ac:dyDescent="0.2">
      <c r="A22" s="9" t="s">
        <v>12</v>
      </c>
      <c r="B22" s="7">
        <v>849</v>
      </c>
      <c r="C22" s="20">
        <f>B22/B30</f>
        <v>0.19313011828935395</v>
      </c>
      <c r="D22" s="43">
        <v>959</v>
      </c>
      <c r="E22" s="20">
        <f>D22/D30</f>
        <v>0.21230905468231126</v>
      </c>
      <c r="F22" s="40">
        <v>1034</v>
      </c>
      <c r="G22" s="20">
        <f>F22/F30</f>
        <v>0.21718126444024366</v>
      </c>
      <c r="H22" s="18">
        <v>1007</v>
      </c>
      <c r="I22" s="20">
        <f>H22/H30</f>
        <v>0.20741503604531411</v>
      </c>
      <c r="J22" s="18">
        <v>880</v>
      </c>
      <c r="K22" s="20">
        <f>J22/J30</f>
        <v>0.18679685841647209</v>
      </c>
      <c r="L22" s="18">
        <v>961</v>
      </c>
      <c r="M22" s="20">
        <f>L22/L30</f>
        <v>0.19371094537391656</v>
      </c>
      <c r="N22" s="18">
        <v>1021</v>
      </c>
      <c r="O22" s="20">
        <f>N22/N30</f>
        <v>0.19733281793583302</v>
      </c>
      <c r="P22" s="69">
        <v>1028</v>
      </c>
      <c r="Q22" s="20">
        <f>P22/P30</f>
        <v>0.20011679968853416</v>
      </c>
      <c r="R22" s="69">
        <v>992</v>
      </c>
      <c r="S22" s="20">
        <f>R22/R30</f>
        <v>0.196513470681458</v>
      </c>
      <c r="T22" s="40">
        <v>1015</v>
      </c>
      <c r="U22" s="20">
        <f>T22/T30</f>
        <v>0.19758613977029393</v>
      </c>
      <c r="V22" s="18">
        <v>1206</v>
      </c>
      <c r="W22" s="20">
        <f>V22/V30</f>
        <v>0.22205855275271588</v>
      </c>
      <c r="X22" s="69">
        <v>1263</v>
      </c>
      <c r="Y22" s="99">
        <f>X22/X30</f>
        <v>0.23380229544613107</v>
      </c>
      <c r="Z22" s="40">
        <v>1306</v>
      </c>
      <c r="AA22" s="20">
        <f>Z22/Z30</f>
        <v>0.24060427413411939</v>
      </c>
      <c r="AB22" s="18">
        <v>1101</v>
      </c>
      <c r="AC22" s="20">
        <f>AB22/AB30</f>
        <v>0.2221549636803874</v>
      </c>
      <c r="AD22" s="18">
        <v>897</v>
      </c>
      <c r="AE22" s="20">
        <f>AD22/AD30</f>
        <v>0.1960655737704918</v>
      </c>
      <c r="AF22" s="69">
        <v>827</v>
      </c>
      <c r="AG22" s="122">
        <f>AF22/AF30</f>
        <v>0.19345029239766082</v>
      </c>
      <c r="AH22" s="18">
        <v>752</v>
      </c>
      <c r="AI22" s="20">
        <f>AH22/AH30</f>
        <v>0.18137964302942594</v>
      </c>
      <c r="AJ22" s="18">
        <v>727</v>
      </c>
      <c r="AK22" s="20">
        <f>AJ22/AJ30</f>
        <v>0.18433062880324544</v>
      </c>
      <c r="AL22" s="18">
        <v>762</v>
      </c>
      <c r="AM22" s="24">
        <f>AL22/AL30</f>
        <v>0.18151500714626012</v>
      </c>
    </row>
    <row r="23" spans="1:39" ht="15" customHeight="1" x14ac:dyDescent="0.2">
      <c r="A23" s="9" t="s">
        <v>13</v>
      </c>
      <c r="B23" s="7">
        <v>931</v>
      </c>
      <c r="C23" s="20">
        <f>B23/B30</f>
        <v>0.21178343949044587</v>
      </c>
      <c r="D23" s="43">
        <v>956</v>
      </c>
      <c r="E23" s="20">
        <f>D23/D30</f>
        <v>0.21164489705556785</v>
      </c>
      <c r="F23" s="40">
        <v>992</v>
      </c>
      <c r="G23" s="20">
        <f>F23/F30</f>
        <v>0.20835958832178114</v>
      </c>
      <c r="H23" s="18">
        <v>996</v>
      </c>
      <c r="I23" s="20">
        <f>H23/H30</f>
        <v>0.2051493305870237</v>
      </c>
      <c r="J23" s="18">
        <v>928</v>
      </c>
      <c r="K23" s="20">
        <f>J23/J30</f>
        <v>0.19698577796646147</v>
      </c>
      <c r="L23" s="18">
        <v>961</v>
      </c>
      <c r="M23" s="20">
        <f>L23/L30</f>
        <v>0.19371094537391656</v>
      </c>
      <c r="N23" s="18">
        <v>1009</v>
      </c>
      <c r="O23" s="20">
        <f>N23/N30</f>
        <v>0.19501352918438344</v>
      </c>
      <c r="P23" s="69">
        <v>998</v>
      </c>
      <c r="Q23" s="20">
        <f>P23/P30</f>
        <v>0.19427681526182597</v>
      </c>
      <c r="R23" s="69">
        <v>968</v>
      </c>
      <c r="S23" s="20">
        <f>R23/R30</f>
        <v>0.19175911251980982</v>
      </c>
      <c r="T23" s="40">
        <v>1005</v>
      </c>
      <c r="U23" s="20">
        <f>T23/T30</f>
        <v>0.19563947829472456</v>
      </c>
      <c r="V23" s="18">
        <v>1052</v>
      </c>
      <c r="W23" s="20">
        <f>V23/V30</f>
        <v>0.19370281716074389</v>
      </c>
      <c r="X23" s="69">
        <v>1057</v>
      </c>
      <c r="Y23" s="99">
        <f>X23/X30</f>
        <v>0.19566827101073678</v>
      </c>
      <c r="Z23" s="40">
        <v>1119</v>
      </c>
      <c r="AA23" s="20">
        <f>Z23/Z30</f>
        <v>0.20615327929255711</v>
      </c>
      <c r="AB23" s="18">
        <v>938</v>
      </c>
      <c r="AC23" s="20">
        <f>AB23/AB30</f>
        <v>0.18926553672316385</v>
      </c>
      <c r="AD23" s="18">
        <v>866</v>
      </c>
      <c r="AE23" s="20">
        <f>AD23/AD30</f>
        <v>0.1892896174863388</v>
      </c>
      <c r="AF23" s="69">
        <v>715</v>
      </c>
      <c r="AG23" s="122">
        <f>AF23/AF30</f>
        <v>0.1672514619883041</v>
      </c>
      <c r="AH23" s="18">
        <v>676</v>
      </c>
      <c r="AI23" s="20">
        <f>AH23/AH30</f>
        <v>0.16304872165943077</v>
      </c>
      <c r="AJ23" s="18">
        <v>744</v>
      </c>
      <c r="AK23" s="20">
        <f>AJ23/AJ30</f>
        <v>0.18864097363083165</v>
      </c>
      <c r="AL23" s="18">
        <v>874</v>
      </c>
      <c r="AM23" s="24">
        <f>AL23/AL30</f>
        <v>0.20819437827536921</v>
      </c>
    </row>
    <row r="24" spans="1:39" ht="15" customHeight="1" x14ac:dyDescent="0.2">
      <c r="A24" s="9" t="s">
        <v>14</v>
      </c>
      <c r="B24" s="7">
        <v>569</v>
      </c>
      <c r="C24" s="20">
        <f>B24/B30</f>
        <v>0.12943585077343039</v>
      </c>
      <c r="D24" s="43">
        <v>553</v>
      </c>
      <c r="E24" s="20">
        <f>D24/D30</f>
        <v>0.12242638919636928</v>
      </c>
      <c r="F24" s="40">
        <v>539</v>
      </c>
      <c r="G24" s="20">
        <f>F24/F30</f>
        <v>0.11321151018693552</v>
      </c>
      <c r="H24" s="18">
        <v>547</v>
      </c>
      <c r="I24" s="20">
        <f>H24/H30</f>
        <v>0.11266735324407827</v>
      </c>
      <c r="J24" s="18">
        <v>573</v>
      </c>
      <c r="K24" s="20">
        <f>J24/J30</f>
        <v>0.1216302271279983</v>
      </c>
      <c r="L24" s="18">
        <v>588</v>
      </c>
      <c r="M24" s="20">
        <f>L24/L30</f>
        <v>0.11852449103003426</v>
      </c>
      <c r="N24" s="18">
        <v>636</v>
      </c>
      <c r="O24" s="20">
        <f>N24/N30</f>
        <v>0.12292230382682644</v>
      </c>
      <c r="P24" s="69">
        <v>633</v>
      </c>
      <c r="Q24" s="20">
        <f>P24/P30</f>
        <v>0.12322367140354293</v>
      </c>
      <c r="R24" s="69">
        <v>686</v>
      </c>
      <c r="S24" s="20">
        <f>R24/R30</f>
        <v>0.13589540412044374</v>
      </c>
      <c r="T24" s="40">
        <v>697</v>
      </c>
      <c r="U24" s="20">
        <f>T24/T30</f>
        <v>0.13568230484718707</v>
      </c>
      <c r="V24" s="18">
        <v>661</v>
      </c>
      <c r="W24" s="20">
        <f>V24/V30</f>
        <v>0.12170870926164611</v>
      </c>
      <c r="X24" s="69">
        <v>645</v>
      </c>
      <c r="Y24" s="99">
        <f>X24/X30</f>
        <v>0.11940022213994816</v>
      </c>
      <c r="Z24" s="40">
        <v>591</v>
      </c>
      <c r="AA24" s="20">
        <f>Z24/Z30</f>
        <v>0.10887988209285188</v>
      </c>
      <c r="AB24" s="18">
        <v>599</v>
      </c>
      <c r="AC24" s="20">
        <f>AB24/AB30</f>
        <v>0.120863599677159</v>
      </c>
      <c r="AD24" s="18">
        <v>580</v>
      </c>
      <c r="AE24" s="20">
        <f>AD24/AD30</f>
        <v>0.126775956284153</v>
      </c>
      <c r="AF24" s="69">
        <v>515</v>
      </c>
      <c r="AG24" s="122">
        <f>AF24/AF30</f>
        <v>0.12046783625730995</v>
      </c>
      <c r="AH24" s="18">
        <v>499</v>
      </c>
      <c r="AI24" s="20">
        <f>AH24/AH30</f>
        <v>0.12035697057404728</v>
      </c>
      <c r="AJ24" s="18">
        <v>636</v>
      </c>
      <c r="AK24" s="20">
        <f>AJ24/AJ30</f>
        <v>0.1612576064908722</v>
      </c>
      <c r="AL24" s="18">
        <v>746</v>
      </c>
      <c r="AM24" s="24">
        <f>AL24/AL30</f>
        <v>0.17770366841353025</v>
      </c>
    </row>
    <row r="25" spans="1:39" ht="15" customHeight="1" x14ac:dyDescent="0.2">
      <c r="A25" s="9" t="s">
        <v>15</v>
      </c>
      <c r="B25" s="7">
        <v>395</v>
      </c>
      <c r="C25" s="20">
        <f>B25/B30</f>
        <v>8.9854413102820746E-2</v>
      </c>
      <c r="D25" s="43">
        <v>416</v>
      </c>
      <c r="E25" s="20">
        <f>D25/D30</f>
        <v>9.209652424175338E-2</v>
      </c>
      <c r="F25" s="40">
        <v>437</v>
      </c>
      <c r="G25" s="20">
        <f>F25/F30</f>
        <v>9.1787439613526575E-2</v>
      </c>
      <c r="H25" s="18">
        <v>442</v>
      </c>
      <c r="I25" s="20">
        <f>H25/H30</f>
        <v>9.1040164778578792E-2</v>
      </c>
      <c r="J25" s="18">
        <v>410</v>
      </c>
      <c r="K25" s="20">
        <f>J25/J30</f>
        <v>8.7030354489492673E-2</v>
      </c>
      <c r="L25" s="18">
        <v>409</v>
      </c>
      <c r="M25" s="20">
        <f>L25/L30</f>
        <v>8.2443055835517032E-2</v>
      </c>
      <c r="N25" s="18">
        <v>422</v>
      </c>
      <c r="O25" s="20">
        <f>N25/N30</f>
        <v>8.156165442597603E-2</v>
      </c>
      <c r="P25" s="69">
        <v>424</v>
      </c>
      <c r="Q25" s="20">
        <f>P25/P30</f>
        <v>8.2538446564142498E-2</v>
      </c>
      <c r="R25" s="69">
        <v>444</v>
      </c>
      <c r="S25" s="20">
        <f>R25/R30</f>
        <v>8.7955625990491282E-2</v>
      </c>
      <c r="T25" s="40">
        <v>442</v>
      </c>
      <c r="U25" s="20">
        <f>T25/T30</f>
        <v>8.6042437220167411E-2</v>
      </c>
      <c r="V25" s="18">
        <v>450</v>
      </c>
      <c r="W25" s="20">
        <f>V25/V30</f>
        <v>8.285766893758055E-2</v>
      </c>
      <c r="X25" s="69">
        <v>414</v>
      </c>
      <c r="Y25" s="99">
        <f>X25/X30</f>
        <v>7.6638282117734172E-2</v>
      </c>
      <c r="Z25" s="40">
        <v>429</v>
      </c>
      <c r="AA25" s="20">
        <f>Z25/Z30</f>
        <v>7.9034635224760508E-2</v>
      </c>
      <c r="AB25" s="18">
        <v>421</v>
      </c>
      <c r="AC25" s="20">
        <f>AB25/AB30</f>
        <v>8.4947538337368844E-2</v>
      </c>
      <c r="AD25" s="18">
        <v>400</v>
      </c>
      <c r="AE25" s="20">
        <f>AD25/AD30</f>
        <v>8.7431693989071038E-2</v>
      </c>
      <c r="AF25" s="69">
        <v>366</v>
      </c>
      <c r="AG25" s="122">
        <f>AF25/AF30</f>
        <v>8.5614035087719295E-2</v>
      </c>
      <c r="AH25" s="18">
        <v>352</v>
      </c>
      <c r="AI25" s="20">
        <f>AH25/AH30</f>
        <v>8.4901109503135549E-2</v>
      </c>
      <c r="AJ25" s="18">
        <v>457</v>
      </c>
      <c r="AK25" s="20">
        <f>AJ25/AJ30</f>
        <v>0.11587221095334685</v>
      </c>
      <c r="AL25" s="18">
        <v>448</v>
      </c>
      <c r="AM25" s="24">
        <f>AL25/AL30</f>
        <v>0.10671748451643639</v>
      </c>
    </row>
    <row r="26" spans="1:39" ht="15" customHeight="1" x14ac:dyDescent="0.2">
      <c r="A26" s="9" t="s">
        <v>16</v>
      </c>
      <c r="B26" s="7">
        <v>588</v>
      </c>
      <c r="C26" s="20">
        <f>B26/B30</f>
        <v>0.13375796178343949</v>
      </c>
      <c r="D26" s="43">
        <v>572</v>
      </c>
      <c r="E26" s="20">
        <f>D26/D30</f>
        <v>0.12663272083241089</v>
      </c>
      <c r="F26" s="40">
        <v>545</v>
      </c>
      <c r="G26" s="20">
        <f>F26/F30</f>
        <v>0.11447174963243016</v>
      </c>
      <c r="H26" s="18">
        <v>531</v>
      </c>
      <c r="I26" s="20">
        <f>H26/H30</f>
        <v>0.10937178166838311</v>
      </c>
      <c r="J26" s="18">
        <v>531</v>
      </c>
      <c r="K26" s="20">
        <f>J26/J30</f>
        <v>0.11271492252175759</v>
      </c>
      <c r="L26" s="18">
        <v>509</v>
      </c>
      <c r="M26" s="20">
        <f>L26/L30</f>
        <v>0.10260028220116912</v>
      </c>
      <c r="N26" s="18">
        <v>518</v>
      </c>
      <c r="O26" s="20">
        <f>N26/N30</f>
        <v>0.10011596443757248</v>
      </c>
      <c r="P26" s="69">
        <v>530</v>
      </c>
      <c r="Q26" s="20">
        <f>P26/P30</f>
        <v>0.10317305820517812</v>
      </c>
      <c r="R26" s="69">
        <v>513</v>
      </c>
      <c r="S26" s="20">
        <f>R26/R30</f>
        <v>0.10162440570522979</v>
      </c>
      <c r="T26" s="40">
        <v>475</v>
      </c>
      <c r="U26" s="20">
        <f>T26/T30</f>
        <v>9.2466420089546433E-2</v>
      </c>
      <c r="V26" s="18">
        <v>490</v>
      </c>
      <c r="W26" s="20">
        <f>V26/V30</f>
        <v>9.0222795065365499E-2</v>
      </c>
      <c r="X26" s="69">
        <v>481</v>
      </c>
      <c r="Y26" s="99">
        <f>X26/X30</f>
        <v>8.9041095890410954E-2</v>
      </c>
      <c r="Z26" s="40">
        <v>453</v>
      </c>
      <c r="AA26" s="20">
        <f>Z26/Z30</f>
        <v>8.3456153279292553E-2</v>
      </c>
      <c r="AB26" s="18">
        <v>407</v>
      </c>
      <c r="AC26" s="20">
        <f>AB26/AB30</f>
        <v>8.2122679580306696E-2</v>
      </c>
      <c r="AD26" s="18">
        <v>383</v>
      </c>
      <c r="AE26" s="20">
        <f>AD26/AD30</f>
        <v>8.371584699453552E-2</v>
      </c>
      <c r="AF26" s="69">
        <v>359</v>
      </c>
      <c r="AG26" s="122">
        <f>AF26/AF30</f>
        <v>8.3976608187134497E-2</v>
      </c>
      <c r="AH26" s="18">
        <v>379</v>
      </c>
      <c r="AI26" s="20">
        <f>AH26/AH30</f>
        <v>9.1413410516160157E-2</v>
      </c>
      <c r="AJ26" s="18">
        <v>346</v>
      </c>
      <c r="AK26" s="20">
        <f>AJ26/AJ30</f>
        <v>8.7728194726166331E-2</v>
      </c>
      <c r="AL26" s="18">
        <v>330</v>
      </c>
      <c r="AM26" s="24">
        <f>AL26/AL30</f>
        <v>7.86088613625536E-2</v>
      </c>
    </row>
    <row r="27" spans="1:39" ht="15" customHeight="1" x14ac:dyDescent="0.2">
      <c r="A27" s="9" t="s">
        <v>17</v>
      </c>
      <c r="B27" s="7">
        <v>276</v>
      </c>
      <c r="C27" s="20">
        <f>B27/B30</f>
        <v>6.2784349408553236E-2</v>
      </c>
      <c r="D27" s="43">
        <v>261</v>
      </c>
      <c r="E27" s="20">
        <f>D27/D30</f>
        <v>5.7781713526676999E-2</v>
      </c>
      <c r="F27" s="40">
        <v>255</v>
      </c>
      <c r="G27" s="20">
        <f>F27/F30</f>
        <v>5.3560176433522372E-2</v>
      </c>
      <c r="H27" s="18">
        <v>251</v>
      </c>
      <c r="I27" s="20">
        <f>H27/H30</f>
        <v>5.1699279093717819E-2</v>
      </c>
      <c r="J27" s="18">
        <v>235</v>
      </c>
      <c r="K27" s="20">
        <f>J27/J30</f>
        <v>4.9883251963489708E-2</v>
      </c>
      <c r="L27" s="18">
        <v>262</v>
      </c>
      <c r="M27" s="20">
        <f>L27/L30</f>
        <v>5.2811933078008466E-2</v>
      </c>
      <c r="N27" s="18">
        <v>266</v>
      </c>
      <c r="O27" s="20">
        <f>N27/N30</f>
        <v>5.141090065713181E-2</v>
      </c>
      <c r="P27" s="69">
        <v>263</v>
      </c>
      <c r="Q27" s="20">
        <f>P27/P30</f>
        <v>5.1197196807475177E-2</v>
      </c>
      <c r="R27" s="69">
        <v>263</v>
      </c>
      <c r="S27" s="20">
        <f>R27/R30</f>
        <v>5.2099841521394609E-2</v>
      </c>
      <c r="T27" s="40">
        <v>246</v>
      </c>
      <c r="U27" s="20">
        <f>T27/T30</f>
        <v>4.7887872299007206E-2</v>
      </c>
      <c r="V27" s="18">
        <v>211</v>
      </c>
      <c r="W27" s="20">
        <f>V27/V30</f>
        <v>3.8851040324065549E-2</v>
      </c>
      <c r="X27" s="69">
        <v>192</v>
      </c>
      <c r="Y27" s="99">
        <f>X27/X30</f>
        <v>3.554239170677527E-2</v>
      </c>
      <c r="Z27" s="40">
        <v>188</v>
      </c>
      <c r="AA27" s="20">
        <f>Z27/Z30</f>
        <v>3.4635224760501106E-2</v>
      </c>
      <c r="AB27" s="18">
        <v>185</v>
      </c>
      <c r="AC27" s="20">
        <f>AB27/AB30</f>
        <v>3.7328490718321228E-2</v>
      </c>
      <c r="AD27" s="18">
        <v>179</v>
      </c>
      <c r="AE27" s="20">
        <f>AD27/AD30</f>
        <v>3.9125683060109287E-2</v>
      </c>
      <c r="AF27" s="69">
        <v>193</v>
      </c>
      <c r="AG27" s="122">
        <f>AF27/AF30</f>
        <v>4.5146198830409358E-2</v>
      </c>
      <c r="AH27" s="18">
        <v>162</v>
      </c>
      <c r="AI27" s="20">
        <f>AH27/AH30</f>
        <v>3.9073806078147609E-2</v>
      </c>
      <c r="AJ27" s="18">
        <v>366</v>
      </c>
      <c r="AK27" s="20">
        <f>AJ27/AJ30</f>
        <v>9.2799188640973626E-2</v>
      </c>
      <c r="AL27" s="18">
        <v>372</v>
      </c>
      <c r="AM27" s="24">
        <f>AL27/AL30</f>
        <v>8.8613625535969506E-2</v>
      </c>
    </row>
    <row r="28" spans="1:39" ht="15" customHeight="1" x14ac:dyDescent="0.2">
      <c r="A28" s="9" t="s">
        <v>18</v>
      </c>
      <c r="B28" s="7">
        <v>25</v>
      </c>
      <c r="C28" s="20">
        <f>B28/B30</f>
        <v>5.6869881710646039E-3</v>
      </c>
      <c r="D28" s="43">
        <v>26</v>
      </c>
      <c r="E28" s="20">
        <f>D28/D30</f>
        <v>5.7560327651095863E-3</v>
      </c>
      <c r="F28" s="40">
        <v>21</v>
      </c>
      <c r="G28" s="20">
        <f>F28/F30</f>
        <v>4.4108380592312538E-3</v>
      </c>
      <c r="H28" s="18">
        <v>21</v>
      </c>
      <c r="I28" s="20">
        <f>H28/H30</f>
        <v>4.3254376930998966E-3</v>
      </c>
      <c r="J28" s="18">
        <v>17</v>
      </c>
      <c r="K28" s="20">
        <f>J28/J30</f>
        <v>3.6085756739545746E-3</v>
      </c>
      <c r="L28" s="18">
        <v>15</v>
      </c>
      <c r="M28" s="20">
        <f>L28/L30</f>
        <v>3.0235839548478131E-3</v>
      </c>
      <c r="N28" s="18">
        <v>16</v>
      </c>
      <c r="O28" s="20">
        <f>N28/N30</f>
        <v>3.0923850019327404E-3</v>
      </c>
      <c r="P28" s="69">
        <v>14</v>
      </c>
      <c r="Q28" s="20">
        <f>P28/P30</f>
        <v>2.7253260657971578E-3</v>
      </c>
      <c r="R28" s="69">
        <v>14</v>
      </c>
      <c r="S28" s="20">
        <f>R28/R30</f>
        <v>2.7733755942947703E-3</v>
      </c>
      <c r="T28" s="40">
        <v>21</v>
      </c>
      <c r="U28" s="20">
        <f>T28/T30</f>
        <v>4.0879890986957367E-3</v>
      </c>
      <c r="V28" s="18">
        <v>21</v>
      </c>
      <c r="W28" s="20">
        <f>V28/V30</f>
        <v>3.8666912170870925E-3</v>
      </c>
      <c r="X28" s="69">
        <v>20</v>
      </c>
      <c r="Y28" s="99">
        <f>X28/X30</f>
        <v>3.7023324694557573E-3</v>
      </c>
      <c r="Z28" s="40">
        <v>20</v>
      </c>
      <c r="AA28" s="20">
        <f>Z28/Z30</f>
        <v>3.6845983787767134E-3</v>
      </c>
      <c r="AB28" s="18">
        <v>21</v>
      </c>
      <c r="AC28" s="20">
        <f>AB28/AB30</f>
        <v>4.2372881355932203E-3</v>
      </c>
      <c r="AD28" s="18">
        <v>22</v>
      </c>
      <c r="AE28" s="20">
        <f>AD28/AD30</f>
        <v>4.8087431693989071E-3</v>
      </c>
      <c r="AF28" s="69">
        <v>18</v>
      </c>
      <c r="AG28" s="122">
        <f>AF28/AF30</f>
        <v>4.2105263157894736E-3</v>
      </c>
      <c r="AH28" s="18">
        <v>19</v>
      </c>
      <c r="AI28" s="20">
        <f>AH28/AH30</f>
        <v>4.5827303424987942E-3</v>
      </c>
      <c r="AJ28" s="18">
        <v>179</v>
      </c>
      <c r="AK28" s="20">
        <f>AJ28/AJ30</f>
        <v>4.5385395537525353E-2</v>
      </c>
      <c r="AL28" s="18">
        <v>183</v>
      </c>
      <c r="AM28" s="24">
        <f>AL28/AL30</f>
        <v>4.3592186755597902E-2</v>
      </c>
    </row>
    <row r="29" spans="1:39" ht="15" customHeight="1" x14ac:dyDescent="0.2">
      <c r="A29" s="9" t="s">
        <v>19</v>
      </c>
      <c r="B29" s="7">
        <v>0</v>
      </c>
      <c r="C29" s="20">
        <f>B29/B30</f>
        <v>0</v>
      </c>
      <c r="D29" s="43">
        <v>0</v>
      </c>
      <c r="E29" s="20">
        <f>D29/D30</f>
        <v>0</v>
      </c>
      <c r="F29" s="40">
        <v>0</v>
      </c>
      <c r="G29" s="20">
        <f>F29/F30</f>
        <v>0</v>
      </c>
      <c r="H29" s="18">
        <v>0</v>
      </c>
      <c r="I29" s="20">
        <f>H29/H30</f>
        <v>0</v>
      </c>
      <c r="J29" s="18">
        <v>0</v>
      </c>
      <c r="K29" s="20">
        <f>J29/J30</f>
        <v>0</v>
      </c>
      <c r="L29" s="18">
        <v>0</v>
      </c>
      <c r="M29" s="20">
        <f>L29/L30</f>
        <v>0</v>
      </c>
      <c r="N29" s="18">
        <v>0</v>
      </c>
      <c r="O29" s="20">
        <f>N29/N30</f>
        <v>0</v>
      </c>
      <c r="P29" s="69">
        <v>0</v>
      </c>
      <c r="Q29" s="20">
        <f>P29/P30</f>
        <v>0</v>
      </c>
      <c r="R29" s="69">
        <v>0</v>
      </c>
      <c r="S29" s="20">
        <f>R29/R30</f>
        <v>0</v>
      </c>
      <c r="T29" s="40">
        <v>0</v>
      </c>
      <c r="U29" s="20">
        <f>T29/T30</f>
        <v>0</v>
      </c>
      <c r="V29" s="18">
        <v>0</v>
      </c>
      <c r="W29" s="20">
        <f>V29/V30</f>
        <v>0</v>
      </c>
      <c r="X29" s="69">
        <v>0</v>
      </c>
      <c r="Y29" s="99">
        <f>X29/X30</f>
        <v>0</v>
      </c>
      <c r="Z29" s="40">
        <v>0</v>
      </c>
      <c r="AA29" s="20">
        <f>Z29/Z30</f>
        <v>0</v>
      </c>
      <c r="AB29" s="18">
        <v>0</v>
      </c>
      <c r="AC29" s="20">
        <f>AB29/AB30</f>
        <v>0</v>
      </c>
      <c r="AD29" s="18">
        <v>0</v>
      </c>
      <c r="AE29" s="20">
        <f>AD29/AD30</f>
        <v>0</v>
      </c>
      <c r="AF29" s="69">
        <v>0</v>
      </c>
      <c r="AG29" s="122">
        <f>AF29/AF30</f>
        <v>0</v>
      </c>
      <c r="AH29" s="18">
        <v>0</v>
      </c>
      <c r="AI29" s="20">
        <f>AH29/AH30</f>
        <v>0</v>
      </c>
      <c r="AJ29" s="18">
        <v>14</v>
      </c>
      <c r="AK29" s="20">
        <f>AJ29/AJ30</f>
        <v>3.5496957403651115E-3</v>
      </c>
      <c r="AL29" s="18">
        <v>17</v>
      </c>
      <c r="AM29" s="24">
        <f>AL29/AL30</f>
        <v>4.0495474035254888E-3</v>
      </c>
    </row>
    <row r="30" spans="1:39" s="4" customFormat="1" ht="15" customHeight="1" x14ac:dyDescent="0.2">
      <c r="A30" s="15" t="s">
        <v>3</v>
      </c>
      <c r="B30" s="17">
        <f>B29+B28+B27+B26+B25+B24+B23+B22+B21+B20</f>
        <v>4396</v>
      </c>
      <c r="C30" s="32">
        <f>C29+C28+C27+C26+C25+C24+C23+C22+C21+C20</f>
        <v>1</v>
      </c>
      <c r="D30" s="41">
        <f t="shared" ref="D30:I30" si="7">D29+D28+D27+D26+D25+D24+D23+D22+D21+D20</f>
        <v>4517</v>
      </c>
      <c r="E30" s="32">
        <f t="shared" si="7"/>
        <v>1</v>
      </c>
      <c r="F30" s="41">
        <f t="shared" si="7"/>
        <v>4761</v>
      </c>
      <c r="G30" s="32">
        <f t="shared" si="7"/>
        <v>1.0000000000000002</v>
      </c>
      <c r="H30" s="47">
        <f t="shared" si="7"/>
        <v>4855</v>
      </c>
      <c r="I30" s="32">
        <f t="shared" si="7"/>
        <v>1</v>
      </c>
      <c r="J30" s="47">
        <f t="shared" ref="J30:AM30" si="8">J29+J28+J27+J26+J25+J24+J23+J22+J21+J20</f>
        <v>4711</v>
      </c>
      <c r="K30" s="32">
        <f t="shared" si="8"/>
        <v>0.99999999999999989</v>
      </c>
      <c r="L30" s="47">
        <f t="shared" si="8"/>
        <v>4961</v>
      </c>
      <c r="M30" s="32">
        <f t="shared" si="8"/>
        <v>1</v>
      </c>
      <c r="N30" s="47">
        <f t="shared" ref="N30:AK30" si="9">N29+N28+N27+N26+N25+N24+N23+N22+N21+N20</f>
        <v>5174</v>
      </c>
      <c r="O30" s="32">
        <f t="shared" si="9"/>
        <v>1</v>
      </c>
      <c r="P30" s="70">
        <f t="shared" si="9"/>
        <v>5137</v>
      </c>
      <c r="Q30" s="32">
        <f t="shared" si="9"/>
        <v>0.99999999999999989</v>
      </c>
      <c r="R30" s="70">
        <f t="shared" si="9"/>
        <v>5048</v>
      </c>
      <c r="S30" s="32">
        <f t="shared" si="9"/>
        <v>1</v>
      </c>
      <c r="T30" s="41">
        <f t="shared" si="9"/>
        <v>5137</v>
      </c>
      <c r="U30" s="32">
        <f t="shared" si="9"/>
        <v>0.99999999999999989</v>
      </c>
      <c r="V30" s="47">
        <f t="shared" si="9"/>
        <v>5431</v>
      </c>
      <c r="W30" s="32">
        <f t="shared" si="9"/>
        <v>1</v>
      </c>
      <c r="X30" s="70">
        <f t="shared" si="9"/>
        <v>5402</v>
      </c>
      <c r="Y30" s="100">
        <f t="shared" si="9"/>
        <v>0.99999999999999989</v>
      </c>
      <c r="Z30" s="41">
        <f t="shared" si="9"/>
        <v>5428</v>
      </c>
      <c r="AA30" s="32">
        <f t="shared" si="9"/>
        <v>1</v>
      </c>
      <c r="AB30" s="47">
        <f t="shared" si="9"/>
        <v>4956</v>
      </c>
      <c r="AC30" s="32">
        <f t="shared" si="9"/>
        <v>0.99999999999999989</v>
      </c>
      <c r="AD30" s="47">
        <f t="shared" si="9"/>
        <v>4575</v>
      </c>
      <c r="AE30" s="32">
        <f t="shared" si="9"/>
        <v>1</v>
      </c>
      <c r="AF30" s="70">
        <f t="shared" si="9"/>
        <v>4275</v>
      </c>
      <c r="AG30" s="123">
        <f t="shared" si="9"/>
        <v>0.99999999999999989</v>
      </c>
      <c r="AH30" s="47">
        <f t="shared" si="9"/>
        <v>4146</v>
      </c>
      <c r="AI30" s="32">
        <f t="shared" si="9"/>
        <v>1</v>
      </c>
      <c r="AJ30" s="47">
        <f t="shared" si="9"/>
        <v>3944</v>
      </c>
      <c r="AK30" s="32">
        <f t="shared" si="9"/>
        <v>1</v>
      </c>
      <c r="AL30" s="47">
        <f t="shared" si="8"/>
        <v>4198</v>
      </c>
      <c r="AM30" s="37">
        <f t="shared" si="8"/>
        <v>1</v>
      </c>
    </row>
    <row r="31" spans="1:39" s="4" customFormat="1" ht="15" customHeight="1" x14ac:dyDescent="0.2">
      <c r="A31" s="113" t="s">
        <v>20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ht="15" customHeight="1" x14ac:dyDescent="0.2">
      <c r="A32" s="12"/>
      <c r="B32" s="6" t="s">
        <v>29</v>
      </c>
      <c r="C32" s="33" t="s">
        <v>30</v>
      </c>
      <c r="D32" s="44" t="s">
        <v>29</v>
      </c>
      <c r="E32" s="33" t="s">
        <v>30</v>
      </c>
      <c r="F32" s="44" t="s">
        <v>29</v>
      </c>
      <c r="G32" s="33" t="s">
        <v>30</v>
      </c>
      <c r="H32" s="49" t="s">
        <v>29</v>
      </c>
      <c r="I32" s="33" t="s">
        <v>30</v>
      </c>
      <c r="J32" s="49" t="s">
        <v>29</v>
      </c>
      <c r="K32" s="33" t="s">
        <v>30</v>
      </c>
      <c r="L32" s="49" t="s">
        <v>29</v>
      </c>
      <c r="M32" s="33" t="s">
        <v>30</v>
      </c>
      <c r="N32" s="49" t="s">
        <v>29</v>
      </c>
      <c r="O32" s="33" t="s">
        <v>30</v>
      </c>
      <c r="P32" s="73" t="s">
        <v>29</v>
      </c>
      <c r="Q32" s="33" t="s">
        <v>30</v>
      </c>
      <c r="R32" s="84" t="s">
        <v>29</v>
      </c>
      <c r="S32" s="85" t="s">
        <v>30</v>
      </c>
      <c r="T32" s="44" t="s">
        <v>29</v>
      </c>
      <c r="U32" s="33" t="s">
        <v>30</v>
      </c>
      <c r="V32" s="49" t="s">
        <v>29</v>
      </c>
      <c r="W32" s="33" t="s">
        <v>30</v>
      </c>
      <c r="X32" s="73" t="s">
        <v>29</v>
      </c>
      <c r="Y32" s="102" t="s">
        <v>30</v>
      </c>
      <c r="Z32" s="44" t="s">
        <v>29</v>
      </c>
      <c r="AA32" s="33" t="s">
        <v>30</v>
      </c>
      <c r="AB32" s="49" t="s">
        <v>29</v>
      </c>
      <c r="AC32" s="33" t="s">
        <v>30</v>
      </c>
      <c r="AD32" s="49" t="s">
        <v>29</v>
      </c>
      <c r="AE32" s="33" t="s">
        <v>30</v>
      </c>
      <c r="AF32" s="73" t="s">
        <v>29</v>
      </c>
      <c r="AG32" s="125" t="s">
        <v>30</v>
      </c>
      <c r="AH32" s="49" t="s">
        <v>29</v>
      </c>
      <c r="AI32" s="33" t="s">
        <v>30</v>
      </c>
      <c r="AJ32" s="49" t="s">
        <v>29</v>
      </c>
      <c r="AK32" s="33" t="s">
        <v>30</v>
      </c>
      <c r="AL32" s="49" t="s">
        <v>29</v>
      </c>
      <c r="AM32" s="38" t="s">
        <v>30</v>
      </c>
    </row>
    <row r="33" spans="1:39" ht="15" customHeight="1" x14ac:dyDescent="0.2">
      <c r="A33" s="23" t="s">
        <v>27</v>
      </c>
      <c r="B33" s="26">
        <v>31.1936</v>
      </c>
      <c r="C33" s="27">
        <v>10.37393</v>
      </c>
      <c r="D33" s="26">
        <v>30.7788</v>
      </c>
      <c r="E33" s="27">
        <v>10.22602</v>
      </c>
      <c r="F33" s="50">
        <v>30.17</v>
      </c>
      <c r="G33" s="27">
        <v>10.18033</v>
      </c>
      <c r="H33" s="26">
        <v>29.871500000000001</v>
      </c>
      <c r="I33" s="27">
        <v>10.124890000000001</v>
      </c>
      <c r="J33" s="26">
        <v>29.7729</v>
      </c>
      <c r="K33" s="27">
        <v>10.05002</v>
      </c>
      <c r="L33" s="26">
        <v>29.51</v>
      </c>
      <c r="M33" s="27">
        <v>10.092969999999999</v>
      </c>
      <c r="N33" s="26">
        <v>28.92</v>
      </c>
      <c r="O33" s="27">
        <v>9.8829999999999991</v>
      </c>
      <c r="P33" s="65">
        <v>29.528700000000001</v>
      </c>
      <c r="Q33" s="27">
        <v>9.8760499999999993</v>
      </c>
      <c r="R33" s="86">
        <v>29.8</v>
      </c>
      <c r="S33" s="27">
        <v>9.9</v>
      </c>
      <c r="T33" s="50">
        <v>29.4</v>
      </c>
      <c r="U33" s="27">
        <v>9.9</v>
      </c>
      <c r="V33" s="26">
        <v>28.89</v>
      </c>
      <c r="W33" s="27">
        <v>9.5299999999999994</v>
      </c>
      <c r="X33" s="65">
        <v>28.7</v>
      </c>
      <c r="Y33" s="65">
        <v>9.4</v>
      </c>
      <c r="Z33" s="50">
        <v>28.5</v>
      </c>
      <c r="AA33" s="27">
        <v>9.3000000000000007</v>
      </c>
      <c r="AB33" s="26">
        <v>28.7</v>
      </c>
      <c r="AC33" s="27">
        <v>9.5</v>
      </c>
      <c r="AD33" s="26">
        <v>28.8</v>
      </c>
      <c r="AE33" s="27">
        <v>9.6999999999999993</v>
      </c>
      <c r="AF33" s="65">
        <v>28.7</v>
      </c>
      <c r="AG33" s="126">
        <v>10</v>
      </c>
      <c r="AH33" s="26">
        <v>28.6</v>
      </c>
      <c r="AI33" s="27">
        <v>9.8000000000000007</v>
      </c>
      <c r="AJ33" s="26">
        <v>28.8</v>
      </c>
      <c r="AK33" s="27">
        <v>10</v>
      </c>
      <c r="AL33" s="26">
        <v>28.6</v>
      </c>
      <c r="AM33" s="28">
        <v>9.77</v>
      </c>
    </row>
    <row r="34" spans="1:39" ht="15" customHeight="1" x14ac:dyDescent="0.2">
      <c r="A34" s="113" t="s">
        <v>41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5"/>
    </row>
    <row r="35" spans="1:39" ht="15" customHeight="1" x14ac:dyDescent="0.2">
      <c r="A35" s="91" t="s">
        <v>66</v>
      </c>
      <c r="B35" s="11">
        <v>211</v>
      </c>
      <c r="C35" s="31">
        <f>B35/B45</f>
        <v>4.7998180163785258E-2</v>
      </c>
      <c r="D35" s="34">
        <v>254</v>
      </c>
      <c r="E35" s="31">
        <f>D35/D45</f>
        <v>5.6232012397609034E-2</v>
      </c>
      <c r="F35" s="34">
        <v>315</v>
      </c>
      <c r="G35" s="31">
        <f>F35/F45</f>
        <v>6.6162570888468802E-2</v>
      </c>
      <c r="H35" s="48">
        <v>307</v>
      </c>
      <c r="I35" s="31">
        <f>H35/H45</f>
        <v>6.323377960865087E-2</v>
      </c>
      <c r="J35" s="48">
        <v>207</v>
      </c>
      <c r="K35" s="92">
        <f>J35/J45</f>
        <v>4.3939715559329226E-2</v>
      </c>
      <c r="L35" s="48">
        <v>202</v>
      </c>
      <c r="M35" s="92">
        <f>L35/L45</f>
        <v>4.0717597258617212E-2</v>
      </c>
      <c r="N35" s="48">
        <v>195</v>
      </c>
      <c r="O35" s="92">
        <f>N35/N45</f>
        <v>3.7688442211055273E-2</v>
      </c>
      <c r="P35" s="71">
        <v>260</v>
      </c>
      <c r="Q35" s="92">
        <f>P35/P45</f>
        <v>5.0613198364804358E-2</v>
      </c>
      <c r="R35" s="71">
        <v>242</v>
      </c>
      <c r="S35" s="92">
        <f>R35/R45</f>
        <v>4.7939778129952454E-2</v>
      </c>
      <c r="T35" s="34">
        <v>382</v>
      </c>
      <c r="U35" s="92">
        <f>T35/T45</f>
        <v>7.4362468366751019E-2</v>
      </c>
      <c r="V35" s="48">
        <v>827</v>
      </c>
      <c r="W35" s="92">
        <f>V35/V45</f>
        <v>0.15227398269195361</v>
      </c>
      <c r="X35" s="106">
        <v>1044</v>
      </c>
      <c r="Y35" s="101">
        <f>X35/X45</f>
        <v>0.19326175490559053</v>
      </c>
      <c r="Z35" s="42">
        <v>1088</v>
      </c>
      <c r="AA35" s="92">
        <f>Z35/Z45</f>
        <v>0.20044215180545322</v>
      </c>
      <c r="AB35" s="46">
        <v>649</v>
      </c>
      <c r="AC35" s="92">
        <f>AB35/AB45</f>
        <v>0.13095238095238096</v>
      </c>
      <c r="AD35" s="46">
        <v>434</v>
      </c>
      <c r="AE35" s="92">
        <f>AD35/AD45</f>
        <v>9.4863387978142075E-2</v>
      </c>
      <c r="AF35" s="106">
        <v>373</v>
      </c>
      <c r="AG35" s="124">
        <f>AF35/AF45</f>
        <v>8.7251461988304094E-2</v>
      </c>
      <c r="AH35" s="46">
        <v>255</v>
      </c>
      <c r="AI35" s="92">
        <f>AH35/AH45</f>
        <v>6.1505065123010128E-2</v>
      </c>
      <c r="AJ35" s="46">
        <v>272</v>
      </c>
      <c r="AK35" s="92">
        <f>AJ35/AJ45</f>
        <v>6.8965517241379309E-2</v>
      </c>
      <c r="AL35" s="46">
        <v>645</v>
      </c>
      <c r="AM35" s="110">
        <f>AL35/AL45</f>
        <v>0.15364459266317293</v>
      </c>
    </row>
    <row r="36" spans="1:39" ht="15" customHeight="1" x14ac:dyDescent="0.2">
      <c r="A36" s="79" t="s">
        <v>49</v>
      </c>
      <c r="B36" s="7">
        <v>338</v>
      </c>
      <c r="C36" s="20">
        <f>B36/B45</f>
        <v>7.6888080072793449E-2</v>
      </c>
      <c r="D36" s="7">
        <v>365</v>
      </c>
      <c r="E36" s="20">
        <f>D36/D45</f>
        <v>8.0805844587115344E-2</v>
      </c>
      <c r="F36" s="43">
        <v>412</v>
      </c>
      <c r="G36" s="20">
        <f>F36/F45</f>
        <v>8.6536441923965549E-2</v>
      </c>
      <c r="H36" s="7">
        <v>485</v>
      </c>
      <c r="I36" s="20">
        <f>H36/H45</f>
        <v>9.9897013388259528E-2</v>
      </c>
      <c r="J36" s="7">
        <v>484</v>
      </c>
      <c r="K36" s="20">
        <f>J36/J45</f>
        <v>0.10273827212905964</v>
      </c>
      <c r="L36" s="7">
        <v>554</v>
      </c>
      <c r="M36" s="20">
        <f>L36/L45</f>
        <v>0.11167103406571256</v>
      </c>
      <c r="N36" s="7">
        <v>565</v>
      </c>
      <c r="O36" s="20">
        <f>N36/N45</f>
        <v>0.10919984538074991</v>
      </c>
      <c r="P36" s="72">
        <v>508</v>
      </c>
      <c r="Q36" s="20">
        <f>P36/P45</f>
        <v>9.8890402958925441E-2</v>
      </c>
      <c r="R36" s="72">
        <v>578</v>
      </c>
      <c r="S36" s="20">
        <f>R36/R45</f>
        <v>0.11450079239302693</v>
      </c>
      <c r="T36" s="43">
        <v>612</v>
      </c>
      <c r="U36" s="20">
        <f>T36/T45</f>
        <v>0.11913568230484718</v>
      </c>
      <c r="V36" s="7">
        <v>634</v>
      </c>
      <c r="W36" s="20">
        <f>V36/V45</f>
        <v>0.11673724912539127</v>
      </c>
      <c r="X36" s="72">
        <v>629</v>
      </c>
      <c r="Y36" s="99">
        <f>X36/X45</f>
        <v>0.11643835616438356</v>
      </c>
      <c r="Z36" s="43">
        <v>626</v>
      </c>
      <c r="AA36" s="20">
        <f>Z36/Z45</f>
        <v>0.11532792925571113</v>
      </c>
      <c r="AB36" s="7">
        <v>582</v>
      </c>
      <c r="AC36" s="20">
        <f>AB36/AB45</f>
        <v>0.11743341404358354</v>
      </c>
      <c r="AD36" s="7">
        <v>585</v>
      </c>
      <c r="AE36" s="20">
        <f>AD36/AD45</f>
        <v>0.12786885245901639</v>
      </c>
      <c r="AF36" s="72">
        <v>557</v>
      </c>
      <c r="AG36" s="122">
        <f>AF36/AF45</f>
        <v>0.13029239766081871</v>
      </c>
      <c r="AH36" s="7">
        <v>535</v>
      </c>
      <c r="AI36" s="20">
        <f>AH36/AH45</f>
        <v>0.12904003859141341</v>
      </c>
      <c r="AJ36" s="7">
        <v>499</v>
      </c>
      <c r="AK36" s="20">
        <f>AJ36/AJ45</f>
        <v>0.12652129817444219</v>
      </c>
      <c r="AL36" s="7">
        <v>498</v>
      </c>
      <c r="AM36" s="24">
        <f>AL36/AL45</f>
        <v>0.11862791805621725</v>
      </c>
    </row>
    <row r="37" spans="1:39" ht="15" customHeight="1" x14ac:dyDescent="0.2">
      <c r="A37" s="53" t="s">
        <v>43</v>
      </c>
      <c r="B37" s="7">
        <v>13</v>
      </c>
      <c r="C37" s="20">
        <f>B37/B45</f>
        <v>2.9572338489535941E-3</v>
      </c>
      <c r="D37" s="7">
        <v>16</v>
      </c>
      <c r="E37" s="20">
        <f>D37/D45</f>
        <v>3.5421740092982067E-3</v>
      </c>
      <c r="F37" s="43">
        <v>23</v>
      </c>
      <c r="G37" s="20">
        <f>F37/F45</f>
        <v>4.830917874396135E-3</v>
      </c>
      <c r="H37" s="7">
        <v>23</v>
      </c>
      <c r="I37" s="20">
        <f>H37/H45</f>
        <v>4.7373841400617919E-3</v>
      </c>
      <c r="J37" s="7">
        <v>23</v>
      </c>
      <c r="K37" s="20">
        <f>J37/J45</f>
        <v>4.8821906177032477E-3</v>
      </c>
      <c r="L37" s="7">
        <v>26</v>
      </c>
      <c r="M37" s="20">
        <f>L37/L45</f>
        <v>5.2408788550695421E-3</v>
      </c>
      <c r="N37" s="7">
        <v>17</v>
      </c>
      <c r="O37" s="20">
        <f>N37/N45</f>
        <v>3.2856590645535368E-3</v>
      </c>
      <c r="P37" s="72">
        <v>19</v>
      </c>
      <c r="Q37" s="20">
        <f>P37/P45</f>
        <v>3.6986568035818571E-3</v>
      </c>
      <c r="R37" s="72">
        <v>12</v>
      </c>
      <c r="S37" s="20">
        <f>R37/R45</f>
        <v>2.3771790808240888E-3</v>
      </c>
      <c r="T37" s="43">
        <v>12</v>
      </c>
      <c r="U37" s="20">
        <f>T37/T45</f>
        <v>2.3359937706832782E-3</v>
      </c>
      <c r="V37" s="7">
        <v>8</v>
      </c>
      <c r="W37" s="20">
        <f>V37/V45</f>
        <v>1.4730252255569876E-3</v>
      </c>
      <c r="X37" s="72">
        <v>12</v>
      </c>
      <c r="Y37" s="99">
        <f>X37/X45</f>
        <v>2.2213994816734544E-3</v>
      </c>
      <c r="Z37" s="43">
        <v>9</v>
      </c>
      <c r="AA37" s="20">
        <f>Z37/Z45</f>
        <v>1.6580692704495209E-3</v>
      </c>
      <c r="AB37" s="7">
        <v>10</v>
      </c>
      <c r="AC37" s="20">
        <f>AB37/AB45</f>
        <v>2.0177562550443904E-3</v>
      </c>
      <c r="AD37" s="7">
        <v>6</v>
      </c>
      <c r="AE37" s="20">
        <f>AD37/AD45</f>
        <v>1.3114754098360656E-3</v>
      </c>
      <c r="AF37" s="72">
        <v>6</v>
      </c>
      <c r="AG37" s="122">
        <f>AF37/AF45</f>
        <v>1.4035087719298245E-3</v>
      </c>
      <c r="AH37" s="7">
        <v>5</v>
      </c>
      <c r="AI37" s="20">
        <f>AH37/AH45</f>
        <v>1.20598166907863E-3</v>
      </c>
      <c r="AJ37" s="7">
        <v>5</v>
      </c>
      <c r="AK37" s="20">
        <f>AJ37/AJ45</f>
        <v>1.2677484787018255E-3</v>
      </c>
      <c r="AL37" s="7">
        <v>4</v>
      </c>
      <c r="AM37" s="24">
        <f>AL37/AL45</f>
        <v>9.528346831824678E-4</v>
      </c>
    </row>
    <row r="38" spans="1:39" ht="15" hidden="1" customHeight="1" x14ac:dyDescent="0.2">
      <c r="A38" s="79" t="s">
        <v>46</v>
      </c>
      <c r="B38" s="7">
        <v>118</v>
      </c>
      <c r="C38" s="20">
        <f>B38/B49</f>
        <v>2.6842584167424931E-2</v>
      </c>
      <c r="D38" s="7">
        <v>119</v>
      </c>
      <c r="E38" s="20">
        <f>D38/D49</f>
        <v>2.6344919194155412E-2</v>
      </c>
      <c r="F38" s="43">
        <v>129</v>
      </c>
      <c r="G38" s="20">
        <f>F38/F49</f>
        <v>2.7095148078134845E-2</v>
      </c>
      <c r="H38" s="7">
        <v>134</v>
      </c>
      <c r="I38" s="20">
        <f>H38/H49</f>
        <v>2.7600411946446961E-2</v>
      </c>
      <c r="J38" s="7">
        <v>141</v>
      </c>
      <c r="K38" s="20">
        <f>J38/J45</f>
        <v>2.9929951178093824E-2</v>
      </c>
      <c r="L38" s="7">
        <v>167</v>
      </c>
      <c r="M38" s="20">
        <f>L38/L45</f>
        <v>3.3662568030638981E-2</v>
      </c>
      <c r="N38" s="80" t="s">
        <v>40</v>
      </c>
      <c r="O38" s="81" t="s">
        <v>40</v>
      </c>
      <c r="P38" s="80" t="s">
        <v>40</v>
      </c>
      <c r="Q38" s="81" t="s">
        <v>40</v>
      </c>
      <c r="R38" s="83" t="s">
        <v>40</v>
      </c>
      <c r="S38" s="81" t="s">
        <v>40</v>
      </c>
      <c r="T38" s="87" t="s">
        <v>40</v>
      </c>
      <c r="U38" s="81" t="s">
        <v>40</v>
      </c>
      <c r="V38" s="80" t="s">
        <v>40</v>
      </c>
      <c r="W38" s="81" t="s">
        <v>40</v>
      </c>
      <c r="X38" s="83" t="s">
        <v>40</v>
      </c>
      <c r="Y38" s="103" t="s">
        <v>40</v>
      </c>
      <c r="Z38" s="87" t="s">
        <v>40</v>
      </c>
      <c r="AA38" s="81" t="s">
        <v>40</v>
      </c>
      <c r="AB38" s="80" t="s">
        <v>40</v>
      </c>
      <c r="AC38" s="81" t="s">
        <v>40</v>
      </c>
      <c r="AD38" s="80" t="s">
        <v>40</v>
      </c>
      <c r="AE38" s="81" t="s">
        <v>40</v>
      </c>
      <c r="AF38" s="83" t="s">
        <v>40</v>
      </c>
      <c r="AG38" s="127" t="s">
        <v>40</v>
      </c>
      <c r="AH38" s="80" t="s">
        <v>40</v>
      </c>
      <c r="AI38" s="81" t="s">
        <v>40</v>
      </c>
      <c r="AJ38" s="80" t="s">
        <v>40</v>
      </c>
      <c r="AK38" s="81" t="s">
        <v>40</v>
      </c>
      <c r="AL38" s="80" t="s">
        <v>40</v>
      </c>
      <c r="AM38" s="111" t="s">
        <v>40</v>
      </c>
    </row>
    <row r="39" spans="1:39" ht="15" customHeight="1" x14ac:dyDescent="0.2">
      <c r="A39" s="79" t="s">
        <v>38</v>
      </c>
      <c r="B39" s="80" t="s">
        <v>40</v>
      </c>
      <c r="C39" s="81" t="s">
        <v>40</v>
      </c>
      <c r="D39" s="80" t="s">
        <v>40</v>
      </c>
      <c r="E39" s="81" t="s">
        <v>40</v>
      </c>
      <c r="F39" s="80" t="s">
        <v>40</v>
      </c>
      <c r="G39" s="81" t="s">
        <v>40</v>
      </c>
      <c r="H39" s="80" t="s">
        <v>40</v>
      </c>
      <c r="I39" s="81" t="s">
        <v>40</v>
      </c>
      <c r="J39" s="80" t="s">
        <v>40</v>
      </c>
      <c r="K39" s="81" t="s">
        <v>40</v>
      </c>
      <c r="L39" s="80" t="s">
        <v>40</v>
      </c>
      <c r="M39" s="81" t="s">
        <v>40</v>
      </c>
      <c r="N39" s="7">
        <v>179</v>
      </c>
      <c r="O39" s="20">
        <f>N39/N45</f>
        <v>3.4596057209122538E-2</v>
      </c>
      <c r="P39" s="72">
        <v>175</v>
      </c>
      <c r="Q39" s="20">
        <f>P39/P45</f>
        <v>3.4066575822464473E-2</v>
      </c>
      <c r="R39" s="72">
        <v>185</v>
      </c>
      <c r="S39" s="20">
        <f>R39/R45</f>
        <v>3.6648177496038034E-2</v>
      </c>
      <c r="T39" s="43">
        <v>198</v>
      </c>
      <c r="U39" s="20">
        <f>T39/T45</f>
        <v>3.8543897216274089E-2</v>
      </c>
      <c r="V39" s="7">
        <v>198</v>
      </c>
      <c r="W39" s="20">
        <f>V39/V45</f>
        <v>3.6457374332535444E-2</v>
      </c>
      <c r="X39" s="72">
        <v>206</v>
      </c>
      <c r="Y39" s="99">
        <f>X39/X45</f>
        <v>3.8134024435394299E-2</v>
      </c>
      <c r="Z39" s="43">
        <v>193</v>
      </c>
      <c r="AA39" s="20">
        <f>Z39/Z45</f>
        <v>3.5556374355195285E-2</v>
      </c>
      <c r="AB39" s="7">
        <v>180</v>
      </c>
      <c r="AC39" s="20">
        <f>AB39/AB45</f>
        <v>3.6319612590799029E-2</v>
      </c>
      <c r="AD39" s="7">
        <v>178</v>
      </c>
      <c r="AE39" s="20">
        <f>AD39/AD45</f>
        <v>3.890710382513661E-2</v>
      </c>
      <c r="AF39" s="72">
        <v>197</v>
      </c>
      <c r="AG39" s="122">
        <f>AF39/AF45</f>
        <v>4.6081871345029238E-2</v>
      </c>
      <c r="AH39" s="7">
        <v>183</v>
      </c>
      <c r="AI39" s="20">
        <f>AH39/AH45</f>
        <v>4.4138929088277858E-2</v>
      </c>
      <c r="AJ39" s="7">
        <v>178</v>
      </c>
      <c r="AK39" s="20">
        <f>AJ39/AJ45</f>
        <v>4.5131845841784993E-2</v>
      </c>
      <c r="AL39" s="7">
        <v>193</v>
      </c>
      <c r="AM39" s="24">
        <f>AL39/AL45</f>
        <v>4.5974273463554073E-2</v>
      </c>
    </row>
    <row r="40" spans="1:39" ht="15" customHeight="1" x14ac:dyDescent="0.2">
      <c r="A40" s="79" t="s">
        <v>47</v>
      </c>
      <c r="B40" s="80" t="s">
        <v>40</v>
      </c>
      <c r="C40" s="81" t="s">
        <v>40</v>
      </c>
      <c r="D40" s="80" t="s">
        <v>40</v>
      </c>
      <c r="E40" s="81" t="s">
        <v>40</v>
      </c>
      <c r="F40" s="80" t="s">
        <v>40</v>
      </c>
      <c r="G40" s="81" t="s">
        <v>40</v>
      </c>
      <c r="H40" s="80" t="s">
        <v>40</v>
      </c>
      <c r="I40" s="81" t="s">
        <v>40</v>
      </c>
      <c r="J40" s="80" t="s">
        <v>40</v>
      </c>
      <c r="K40" s="81" t="s">
        <v>40</v>
      </c>
      <c r="L40" s="80" t="s">
        <v>40</v>
      </c>
      <c r="M40" s="81" t="s">
        <v>40</v>
      </c>
      <c r="N40" s="54">
        <v>5</v>
      </c>
      <c r="O40" s="20">
        <f>N40/N45</f>
        <v>9.6637031310398147E-4</v>
      </c>
      <c r="P40" s="74">
        <v>6</v>
      </c>
      <c r="Q40" s="20">
        <f>P40/P45</f>
        <v>1.1679968853416391E-3</v>
      </c>
      <c r="R40" s="74">
        <v>7</v>
      </c>
      <c r="S40" s="20">
        <f>R40/R45</f>
        <v>1.3866877971473852E-3</v>
      </c>
      <c r="T40" s="77">
        <v>5</v>
      </c>
      <c r="U40" s="20">
        <f>T40/T45</f>
        <v>9.7333073778469923E-4</v>
      </c>
      <c r="V40" s="54">
        <v>5</v>
      </c>
      <c r="W40" s="20">
        <f>V40/V45</f>
        <v>9.2064076597311731E-4</v>
      </c>
      <c r="X40" s="69">
        <v>3</v>
      </c>
      <c r="Y40" s="99">
        <f>X40/X45</f>
        <v>5.5534987041836359E-4</v>
      </c>
      <c r="Z40" s="77">
        <v>6</v>
      </c>
      <c r="AA40" s="20">
        <f>Z40/Z45</f>
        <v>1.105379513633014E-3</v>
      </c>
      <c r="AB40" s="54">
        <v>2</v>
      </c>
      <c r="AC40" s="20">
        <f>AB40/AB45</f>
        <v>4.0355125100887811E-4</v>
      </c>
      <c r="AD40" s="54">
        <v>3</v>
      </c>
      <c r="AE40" s="20">
        <f>AD40/AD45</f>
        <v>6.5573770491803279E-4</v>
      </c>
      <c r="AF40" s="69">
        <v>2</v>
      </c>
      <c r="AG40" s="122">
        <f>AF40/AF45</f>
        <v>4.6783625730994154E-4</v>
      </c>
      <c r="AH40" s="54">
        <v>3</v>
      </c>
      <c r="AI40" s="20">
        <f>AH40/AH45</f>
        <v>7.2358900144717795E-4</v>
      </c>
      <c r="AJ40" s="54">
        <v>4</v>
      </c>
      <c r="AK40" s="20">
        <f>AJ40/AJ45</f>
        <v>1.0141987829614604E-3</v>
      </c>
      <c r="AL40" s="54">
        <v>4</v>
      </c>
      <c r="AM40" s="24">
        <f>AL40/AL45</f>
        <v>9.528346831824678E-4</v>
      </c>
    </row>
    <row r="41" spans="1:39" ht="15" customHeight="1" x14ac:dyDescent="0.2">
      <c r="A41" s="8" t="s">
        <v>21</v>
      </c>
      <c r="B41" s="7">
        <v>67</v>
      </c>
      <c r="C41" s="20">
        <f>B41/B45</f>
        <v>1.5241128298453139E-2</v>
      </c>
      <c r="D41" s="7">
        <v>76</v>
      </c>
      <c r="E41" s="20">
        <f>D41/D45</f>
        <v>1.6825326544166481E-2</v>
      </c>
      <c r="F41" s="43">
        <v>96</v>
      </c>
      <c r="G41" s="20">
        <f>F41/F45</f>
        <v>2.0163831127914304E-2</v>
      </c>
      <c r="H41" s="7">
        <v>108</v>
      </c>
      <c r="I41" s="20">
        <f>H41/H45</f>
        <v>2.2245108135942326E-2</v>
      </c>
      <c r="J41" s="7">
        <v>106</v>
      </c>
      <c r="K41" s="20">
        <f>J41/J45</f>
        <v>2.2500530672893228E-2</v>
      </c>
      <c r="L41" s="7">
        <v>133</v>
      </c>
      <c r="M41" s="20">
        <f>L41/L45</f>
        <v>2.6809111066317275E-2</v>
      </c>
      <c r="N41" s="7">
        <v>180</v>
      </c>
      <c r="O41" s="20">
        <f>N41/N45</f>
        <v>3.4789331271743329E-2</v>
      </c>
      <c r="P41" s="72">
        <v>187</v>
      </c>
      <c r="Q41" s="20">
        <f>P41/P45</f>
        <v>3.6402569593147749E-2</v>
      </c>
      <c r="R41" s="72">
        <v>239</v>
      </c>
      <c r="S41" s="20">
        <f>R41/R45</f>
        <v>4.7345483359746435E-2</v>
      </c>
      <c r="T41" s="43">
        <v>247</v>
      </c>
      <c r="U41" s="20">
        <f>T41/T45</f>
        <v>4.8082538446564141E-2</v>
      </c>
      <c r="V41" s="7">
        <v>262</v>
      </c>
      <c r="W41" s="20">
        <f>V41/V45</f>
        <v>4.8241576136991343E-2</v>
      </c>
      <c r="X41" s="72">
        <v>269</v>
      </c>
      <c r="Y41" s="99">
        <f>X41/X45</f>
        <v>4.9796371714179936E-2</v>
      </c>
      <c r="Z41" s="43">
        <v>312</v>
      </c>
      <c r="AA41" s="20">
        <f>Z41/Z45</f>
        <v>5.7479734708916728E-2</v>
      </c>
      <c r="AB41" s="7">
        <v>330</v>
      </c>
      <c r="AC41" s="20">
        <f>AB41/AB45</f>
        <v>6.6585956416464892E-2</v>
      </c>
      <c r="AD41" s="7">
        <v>334</v>
      </c>
      <c r="AE41" s="20">
        <f>AD41/AD45</f>
        <v>7.3005464480874319E-2</v>
      </c>
      <c r="AF41" s="72">
        <v>348</v>
      </c>
      <c r="AG41" s="122">
        <f>AF41/AF45</f>
        <v>8.1403508771929825E-2</v>
      </c>
      <c r="AH41" s="7">
        <v>371</v>
      </c>
      <c r="AI41" s="20">
        <f>AH41/AH45</f>
        <v>8.948383984563435E-2</v>
      </c>
      <c r="AJ41" s="7">
        <v>349</v>
      </c>
      <c r="AK41" s="20">
        <f>AJ41/AJ45</f>
        <v>8.8488843813387424E-2</v>
      </c>
      <c r="AL41" s="7">
        <v>346</v>
      </c>
      <c r="AM41" s="24">
        <f>AL41/AL45</f>
        <v>8.2420200095283475E-2</v>
      </c>
    </row>
    <row r="42" spans="1:39" ht="15" customHeight="1" x14ac:dyDescent="0.2">
      <c r="A42" s="79" t="s">
        <v>48</v>
      </c>
      <c r="B42" s="18">
        <v>3457</v>
      </c>
      <c r="C42" s="20">
        <f>B42/B45</f>
        <v>0.78639672429481344</v>
      </c>
      <c r="D42" s="18">
        <v>3460</v>
      </c>
      <c r="E42" s="20">
        <f>D42/D45</f>
        <v>0.76599512951073723</v>
      </c>
      <c r="F42" s="40">
        <v>3545</v>
      </c>
      <c r="G42" s="20">
        <f>F42/F45</f>
        <v>0.74459147237975221</v>
      </c>
      <c r="H42" s="18">
        <v>3549</v>
      </c>
      <c r="I42" s="20">
        <f>H42/H45</f>
        <v>0.7309989701338826</v>
      </c>
      <c r="J42" s="18">
        <v>3492</v>
      </c>
      <c r="K42" s="20">
        <f>J42/J45</f>
        <v>0.7412438972617279</v>
      </c>
      <c r="L42" s="18">
        <v>3571</v>
      </c>
      <c r="M42" s="20">
        <f>L42/L45</f>
        <v>0.71981455351743595</v>
      </c>
      <c r="N42" s="18">
        <v>3878</v>
      </c>
      <c r="O42" s="20">
        <f>N42/N45</f>
        <v>0.74951681484344801</v>
      </c>
      <c r="P42" s="69">
        <v>3691</v>
      </c>
      <c r="Q42" s="20">
        <f>P42/P45</f>
        <v>0.71851275063266495</v>
      </c>
      <c r="R42" s="69">
        <v>3499</v>
      </c>
      <c r="S42" s="20">
        <f>R42/R45</f>
        <v>0.69314580031695716</v>
      </c>
      <c r="T42" s="40">
        <v>3397</v>
      </c>
      <c r="U42" s="20">
        <f>T42/T45</f>
        <v>0.6612809032509247</v>
      </c>
      <c r="V42" s="18">
        <v>3220</v>
      </c>
      <c r="W42" s="20">
        <f>V42/V45</f>
        <v>0.5928926532866875</v>
      </c>
      <c r="X42" s="69">
        <v>2971</v>
      </c>
      <c r="Y42" s="99">
        <f>X42/X45</f>
        <v>0.5499814883376527</v>
      </c>
      <c r="Z42" s="40">
        <v>2992</v>
      </c>
      <c r="AA42" s="20">
        <f>Z42/Z45</f>
        <v>0.55121591746499632</v>
      </c>
      <c r="AB42" s="18">
        <v>3013</v>
      </c>
      <c r="AC42" s="20">
        <f>AB42/AB45</f>
        <v>0.60794995964487486</v>
      </c>
      <c r="AD42" s="18">
        <v>2859</v>
      </c>
      <c r="AE42" s="20">
        <f>AD42/AD45</f>
        <v>0.62491803278688529</v>
      </c>
      <c r="AF42" s="69">
        <v>2611</v>
      </c>
      <c r="AG42" s="122">
        <f>AF42/AF45</f>
        <v>0.61076023391812861</v>
      </c>
      <c r="AH42" s="18">
        <v>2597</v>
      </c>
      <c r="AI42" s="20">
        <f>AH42/AH45</f>
        <v>0.62638687891944045</v>
      </c>
      <c r="AJ42" s="18">
        <v>2457</v>
      </c>
      <c r="AK42" s="20">
        <f>AJ42/AJ45</f>
        <v>0.62297160243407712</v>
      </c>
      <c r="AL42" s="18">
        <v>2328</v>
      </c>
      <c r="AM42" s="24">
        <f>AL42/AL45</f>
        <v>0.55454978561219626</v>
      </c>
    </row>
    <row r="43" spans="1:39" ht="15" customHeight="1" x14ac:dyDescent="0.2">
      <c r="A43" s="79" t="s">
        <v>39</v>
      </c>
      <c r="B43" s="80" t="s">
        <v>40</v>
      </c>
      <c r="C43" s="81" t="s">
        <v>40</v>
      </c>
      <c r="D43" s="80" t="s">
        <v>40</v>
      </c>
      <c r="E43" s="81" t="s">
        <v>40</v>
      </c>
      <c r="F43" s="80" t="s">
        <v>40</v>
      </c>
      <c r="G43" s="81" t="s">
        <v>40</v>
      </c>
      <c r="H43" s="80" t="s">
        <v>40</v>
      </c>
      <c r="I43" s="81" t="s">
        <v>40</v>
      </c>
      <c r="J43" s="80" t="s">
        <v>40</v>
      </c>
      <c r="K43" s="81" t="s">
        <v>40</v>
      </c>
      <c r="L43" s="80" t="s">
        <v>40</v>
      </c>
      <c r="M43" s="81" t="s">
        <v>40</v>
      </c>
      <c r="N43" s="51">
        <v>74</v>
      </c>
      <c r="O43" s="20">
        <f>N43/N45</f>
        <v>1.4302280633938926E-2</v>
      </c>
      <c r="P43" s="75">
        <v>85</v>
      </c>
      <c r="Q43" s="20">
        <f>P43/P45</f>
        <v>1.6546622542339889E-2</v>
      </c>
      <c r="R43" s="75">
        <v>97</v>
      </c>
      <c r="S43" s="20">
        <f>R43/R45</f>
        <v>1.9215530903328049E-2</v>
      </c>
      <c r="T43" s="78">
        <v>110</v>
      </c>
      <c r="U43" s="20">
        <f>T43/T45</f>
        <v>2.1413276231263382E-2</v>
      </c>
      <c r="V43" s="51">
        <v>117</v>
      </c>
      <c r="W43" s="20">
        <f>V43/V45</f>
        <v>2.1542993923770945E-2</v>
      </c>
      <c r="X43" s="69">
        <v>110</v>
      </c>
      <c r="Y43" s="99">
        <f>X43/X45</f>
        <v>2.0362828582006665E-2</v>
      </c>
      <c r="Z43" s="78">
        <v>112</v>
      </c>
      <c r="AA43" s="20">
        <f>Z43/Z45</f>
        <v>2.0633750921149593E-2</v>
      </c>
      <c r="AB43" s="51">
        <v>124</v>
      </c>
      <c r="AC43" s="20">
        <f>AB43/AB45</f>
        <v>2.5020177562550445E-2</v>
      </c>
      <c r="AD43" s="51">
        <v>127</v>
      </c>
      <c r="AE43" s="20">
        <f>AD43/AD45</f>
        <v>2.7759562841530055E-2</v>
      </c>
      <c r="AF43" s="69">
        <v>134</v>
      </c>
      <c r="AG43" s="122">
        <f>AF43/AF45</f>
        <v>3.1345029239766078E-2</v>
      </c>
      <c r="AH43" s="51">
        <v>145</v>
      </c>
      <c r="AI43" s="20">
        <f>AH43/AH45</f>
        <v>3.4973468403280271E-2</v>
      </c>
      <c r="AJ43" s="51">
        <v>118</v>
      </c>
      <c r="AK43" s="20">
        <f>AJ43/AJ45</f>
        <v>2.9918864097363083E-2</v>
      </c>
      <c r="AL43" s="51">
        <v>122</v>
      </c>
      <c r="AM43" s="24">
        <f>AL43/AL45</f>
        <v>2.906145783706527E-2</v>
      </c>
    </row>
    <row r="44" spans="1:39" ht="15" customHeight="1" x14ac:dyDescent="0.2">
      <c r="A44" s="8" t="s">
        <v>26</v>
      </c>
      <c r="B44" s="7">
        <v>192</v>
      </c>
      <c r="C44" s="20">
        <f>B44/B45</f>
        <v>4.3676069153776163E-2</v>
      </c>
      <c r="D44" s="7">
        <v>227</v>
      </c>
      <c r="E44" s="20">
        <f>D44/D45</f>
        <v>5.0254593756918306E-2</v>
      </c>
      <c r="F44" s="43">
        <v>241</v>
      </c>
      <c r="G44" s="20">
        <f>F44/F45</f>
        <v>5.0619617727368199E-2</v>
      </c>
      <c r="H44" s="7">
        <v>249</v>
      </c>
      <c r="I44" s="20">
        <f>H44/H45</f>
        <v>5.1287332646755925E-2</v>
      </c>
      <c r="J44" s="7">
        <v>258</v>
      </c>
      <c r="K44" s="93">
        <f>J44/J45</f>
        <v>5.4765442581192952E-2</v>
      </c>
      <c r="L44" s="7">
        <v>308</v>
      </c>
      <c r="M44" s="93">
        <f>L44/L45</f>
        <v>6.2084257206208429E-2</v>
      </c>
      <c r="N44" s="7">
        <v>81</v>
      </c>
      <c r="O44" s="93">
        <f>N44/N45</f>
        <v>1.5655199072284499E-2</v>
      </c>
      <c r="P44" s="72">
        <v>206</v>
      </c>
      <c r="Q44" s="93">
        <f>P44/P45</f>
        <v>4.0101226396729611E-2</v>
      </c>
      <c r="R44" s="72">
        <v>189</v>
      </c>
      <c r="S44" s="93">
        <f>R44/R45</f>
        <v>3.7440570522979395E-2</v>
      </c>
      <c r="T44" s="43">
        <v>174</v>
      </c>
      <c r="U44" s="93">
        <f>T44/T45</f>
        <v>3.3871909674907531E-2</v>
      </c>
      <c r="V44" s="7">
        <v>160</v>
      </c>
      <c r="W44" s="93">
        <f>V44/V45</f>
        <v>2.9460504511139754E-2</v>
      </c>
      <c r="X44" s="107">
        <v>158</v>
      </c>
      <c r="Y44" s="104">
        <f>X44/X45</f>
        <v>2.9248426508700482E-2</v>
      </c>
      <c r="Z44" s="43">
        <v>90</v>
      </c>
      <c r="AA44" s="93">
        <f>Z44/Z45</f>
        <v>1.658069270449521E-2</v>
      </c>
      <c r="AB44" s="7">
        <v>66</v>
      </c>
      <c r="AC44" s="93">
        <f>AB44/AB45</f>
        <v>1.3317191283292978E-2</v>
      </c>
      <c r="AD44" s="7">
        <v>49</v>
      </c>
      <c r="AE44" s="93">
        <f>AD44/AD45</f>
        <v>1.0710382513661203E-2</v>
      </c>
      <c r="AF44" s="107">
        <v>47</v>
      </c>
      <c r="AG44" s="128">
        <f>AF44/AF45</f>
        <v>1.0994152046783626E-2</v>
      </c>
      <c r="AH44" s="7">
        <v>52</v>
      </c>
      <c r="AI44" s="93">
        <f>AH44/AH45</f>
        <v>1.2542209358417752E-2</v>
      </c>
      <c r="AJ44" s="7">
        <v>62</v>
      </c>
      <c r="AK44" s="93">
        <f>AJ44/AJ45</f>
        <v>1.5720081135902637E-2</v>
      </c>
      <c r="AL44" s="7">
        <v>58</v>
      </c>
      <c r="AM44" s="112">
        <f>AL44/AL45</f>
        <v>1.3816102906145784E-2</v>
      </c>
    </row>
    <row r="45" spans="1:39" ht="15" customHeight="1" x14ac:dyDescent="0.2">
      <c r="A45" s="94" t="s">
        <v>3</v>
      </c>
      <c r="B45" s="47">
        <f>SUM(B35:B44)</f>
        <v>4396</v>
      </c>
      <c r="C45" s="32">
        <f>(C35+C36+C37+C38+C41+C42+C44)</f>
        <v>1</v>
      </c>
      <c r="D45" s="47">
        <f>SUM(D35:D44)</f>
        <v>4517</v>
      </c>
      <c r="E45" s="32">
        <f>(E35+E36+E37+E38+E41+E42+E44)</f>
        <v>1</v>
      </c>
      <c r="F45" s="47">
        <f>SUM(F35:F44)</f>
        <v>4761</v>
      </c>
      <c r="G45" s="32">
        <f>(G35+G36+G37+G38+G41+G42+G44)</f>
        <v>1</v>
      </c>
      <c r="H45" s="47">
        <f>SUM(H35:H44)</f>
        <v>4855</v>
      </c>
      <c r="I45" s="32">
        <f>(I35+I36+I37+I38+I41+I42+I44)</f>
        <v>1</v>
      </c>
      <c r="J45" s="47">
        <f>SUM(J35:J44)</f>
        <v>4711</v>
      </c>
      <c r="K45" s="32">
        <f>(K35+K36+K37+K38+K41+K42+K44)</f>
        <v>1</v>
      </c>
      <c r="L45" s="47">
        <f>SUM(L35:L44)</f>
        <v>4961</v>
      </c>
      <c r="M45" s="32">
        <f>(M35+M36+M37+M38+M41+M42+M44)</f>
        <v>1</v>
      </c>
      <c r="N45" s="47">
        <f t="shared" ref="N45:AM45" si="10">SUM(N35:N44)</f>
        <v>5174</v>
      </c>
      <c r="O45" s="32">
        <f t="shared" si="10"/>
        <v>1</v>
      </c>
      <c r="P45" s="41">
        <f t="shared" si="10"/>
        <v>5137</v>
      </c>
      <c r="Q45" s="32">
        <f t="shared" si="10"/>
        <v>1</v>
      </c>
      <c r="R45" s="47">
        <f t="shared" si="10"/>
        <v>5048</v>
      </c>
      <c r="S45" s="32">
        <f t="shared" si="10"/>
        <v>1</v>
      </c>
      <c r="T45" s="41">
        <f t="shared" si="10"/>
        <v>5137</v>
      </c>
      <c r="U45" s="32">
        <f t="shared" si="10"/>
        <v>1</v>
      </c>
      <c r="V45" s="47">
        <f t="shared" si="10"/>
        <v>5431</v>
      </c>
      <c r="W45" s="32">
        <f t="shared" si="10"/>
        <v>0.99999999999999989</v>
      </c>
      <c r="X45" s="70">
        <f t="shared" ref="X45:Y45" si="11">SUM(X35:X44)</f>
        <v>5402</v>
      </c>
      <c r="Y45" s="100">
        <f t="shared" si="11"/>
        <v>1</v>
      </c>
      <c r="Z45" s="41">
        <f t="shared" ref="Z45:AA45" si="12">SUM(Z35:Z44)</f>
        <v>5428</v>
      </c>
      <c r="AA45" s="32">
        <f t="shared" si="12"/>
        <v>1</v>
      </c>
      <c r="AB45" s="47">
        <f t="shared" ref="AB45:AC45" si="13">SUM(AB35:AB44)</f>
        <v>4956</v>
      </c>
      <c r="AC45" s="32">
        <f t="shared" si="13"/>
        <v>1</v>
      </c>
      <c r="AD45" s="47">
        <f t="shared" ref="AD45:AE45" si="14">SUM(AD35:AD44)</f>
        <v>4575</v>
      </c>
      <c r="AE45" s="32">
        <f t="shared" si="14"/>
        <v>1</v>
      </c>
      <c r="AF45" s="70">
        <f t="shared" ref="AF45:AG45" si="15">SUM(AF35:AF44)</f>
        <v>4275</v>
      </c>
      <c r="AG45" s="123">
        <f t="shared" si="15"/>
        <v>1</v>
      </c>
      <c r="AH45" s="47">
        <f t="shared" ref="AH45:AI45" si="16">SUM(AH35:AH44)</f>
        <v>4146</v>
      </c>
      <c r="AI45" s="32">
        <f t="shared" si="16"/>
        <v>1</v>
      </c>
      <c r="AJ45" s="47">
        <f t="shared" ref="AJ45:AK45" si="17">SUM(AJ35:AJ44)</f>
        <v>3944</v>
      </c>
      <c r="AK45" s="32">
        <f t="shared" si="17"/>
        <v>1</v>
      </c>
      <c r="AL45" s="47">
        <f t="shared" si="10"/>
        <v>4198</v>
      </c>
      <c r="AM45" s="37">
        <f t="shared" si="10"/>
        <v>1</v>
      </c>
    </row>
    <row r="46" spans="1:39" ht="15" customHeight="1" x14ac:dyDescent="0.2">
      <c r="A46" s="113" t="s">
        <v>53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5"/>
    </row>
    <row r="47" spans="1:39" ht="15" customHeight="1" x14ac:dyDescent="0.2">
      <c r="A47" s="91" t="s">
        <v>54</v>
      </c>
      <c r="B47" s="46">
        <v>432</v>
      </c>
      <c r="C47" s="31">
        <f>B47/B49</f>
        <v>9.8271155595996362E-2</v>
      </c>
      <c r="D47" s="46">
        <v>743</v>
      </c>
      <c r="E47" s="31">
        <f>D47/D49</f>
        <v>0.16448970555678546</v>
      </c>
      <c r="F47" s="46">
        <v>958</v>
      </c>
      <c r="G47" s="31">
        <f>F47/F49</f>
        <v>0.20121823146397816</v>
      </c>
      <c r="H47" s="46">
        <v>1082</v>
      </c>
      <c r="I47" s="31">
        <f>H47/H49</f>
        <v>0.22286302780638517</v>
      </c>
      <c r="J47" s="46">
        <v>1200</v>
      </c>
      <c r="K47" s="31">
        <f>J47/J49</f>
        <v>0.25472298874973465</v>
      </c>
      <c r="L47" s="46">
        <v>1301</v>
      </c>
      <c r="M47" s="31">
        <f>L47/L49</f>
        <v>0.26224551501713367</v>
      </c>
      <c r="N47" s="46">
        <v>1364</v>
      </c>
      <c r="O47" s="31">
        <f>N47/N49</f>
        <v>0.26362582141476615</v>
      </c>
      <c r="P47" s="68">
        <v>1425</v>
      </c>
      <c r="Q47" s="31">
        <f>P47/P49</f>
        <v>0.27739926026863926</v>
      </c>
      <c r="R47" s="68">
        <v>1527</v>
      </c>
      <c r="S47" s="31">
        <f>R47/R49</f>
        <v>0.3024960380348653</v>
      </c>
      <c r="T47" s="42">
        <v>1610</v>
      </c>
      <c r="U47" s="31">
        <f>T47/T49</f>
        <v>0.31341249756667316</v>
      </c>
      <c r="V47" s="46">
        <v>1689</v>
      </c>
      <c r="W47" s="31">
        <f>V47/V49</f>
        <v>0.31099245074571902</v>
      </c>
      <c r="X47" s="68">
        <v>1597</v>
      </c>
      <c r="Y47" s="98">
        <f>X47/X49</f>
        <v>0.29563124768604221</v>
      </c>
      <c r="Z47" s="42">
        <v>1665</v>
      </c>
      <c r="AA47" s="31">
        <f>Z47/Z49</f>
        <v>0.30674281503316136</v>
      </c>
      <c r="AB47" s="46">
        <v>1681</v>
      </c>
      <c r="AC47" s="31">
        <f>AB47/AB49</f>
        <v>0.33918482647296205</v>
      </c>
      <c r="AD47" s="46">
        <v>1636</v>
      </c>
      <c r="AE47" s="31">
        <f>AD47/AD49</f>
        <v>0.35759562841530057</v>
      </c>
      <c r="AF47" s="68">
        <v>1451</v>
      </c>
      <c r="AG47" s="121">
        <f>AF47/AF49</f>
        <v>0.33941520467836256</v>
      </c>
      <c r="AH47" s="46">
        <v>1540</v>
      </c>
      <c r="AI47" s="31">
        <f>AH47/AH49</f>
        <v>0.37144235407621806</v>
      </c>
      <c r="AJ47" s="46">
        <v>1496</v>
      </c>
      <c r="AK47" s="31">
        <f>AJ47/AJ49</f>
        <v>0.37931034482758619</v>
      </c>
      <c r="AL47" s="46">
        <v>1597</v>
      </c>
      <c r="AM47" s="36">
        <f>AL47/AL49</f>
        <v>0.38041924726060028</v>
      </c>
    </row>
    <row r="48" spans="1:39" ht="15" customHeight="1" x14ac:dyDescent="0.2">
      <c r="A48" s="79" t="s">
        <v>55</v>
      </c>
      <c r="B48" s="18">
        <v>3964</v>
      </c>
      <c r="C48" s="20">
        <f>B48/B49</f>
        <v>0.90172884440400369</v>
      </c>
      <c r="D48" s="18">
        <v>3774</v>
      </c>
      <c r="E48" s="20">
        <f>D48/D49</f>
        <v>0.83551029444321456</v>
      </c>
      <c r="F48" s="18">
        <v>3803</v>
      </c>
      <c r="G48" s="20">
        <f>F48/F49</f>
        <v>0.7987817685360219</v>
      </c>
      <c r="H48" s="18">
        <v>3773</v>
      </c>
      <c r="I48" s="20">
        <f>H48/H49</f>
        <v>0.77713697219361488</v>
      </c>
      <c r="J48" s="18">
        <v>3511</v>
      </c>
      <c r="K48" s="20">
        <f>J48/J49</f>
        <v>0.74527701125026535</v>
      </c>
      <c r="L48" s="18">
        <v>3660</v>
      </c>
      <c r="M48" s="20">
        <f>L48/L49</f>
        <v>0.73775448498286633</v>
      </c>
      <c r="N48" s="18">
        <v>3810</v>
      </c>
      <c r="O48" s="20">
        <f>N48/N49</f>
        <v>0.73637417858523391</v>
      </c>
      <c r="P48" s="69">
        <v>3712</v>
      </c>
      <c r="Q48" s="20">
        <f>P48/P49</f>
        <v>0.72260073973136074</v>
      </c>
      <c r="R48" s="69">
        <v>3521</v>
      </c>
      <c r="S48" s="20">
        <f>R48/R49</f>
        <v>0.69750396196513476</v>
      </c>
      <c r="T48" s="40">
        <v>3527</v>
      </c>
      <c r="U48" s="20">
        <f>T48/T49</f>
        <v>0.68658750243332689</v>
      </c>
      <c r="V48" s="18">
        <v>3742</v>
      </c>
      <c r="W48" s="20">
        <f>V48/V49</f>
        <v>0.68900754925428098</v>
      </c>
      <c r="X48" s="69">
        <v>3805</v>
      </c>
      <c r="Y48" s="99">
        <f>X48/X49</f>
        <v>0.70436875231395779</v>
      </c>
      <c r="Z48" s="40">
        <v>3763</v>
      </c>
      <c r="AA48" s="20">
        <f>Z48/Z49</f>
        <v>0.69325718496683864</v>
      </c>
      <c r="AB48" s="18">
        <v>3275</v>
      </c>
      <c r="AC48" s="20">
        <f>AB48/AB49</f>
        <v>0.66081517352703789</v>
      </c>
      <c r="AD48" s="18">
        <v>2939</v>
      </c>
      <c r="AE48" s="20">
        <f>AD48/AD49</f>
        <v>0.64240437158469943</v>
      </c>
      <c r="AF48" s="69">
        <v>2824</v>
      </c>
      <c r="AG48" s="122">
        <f>AF48/AF49</f>
        <v>0.66058479532163739</v>
      </c>
      <c r="AH48" s="18">
        <v>2606</v>
      </c>
      <c r="AI48" s="20">
        <f>AH48/AH49</f>
        <v>0.62855764592378194</v>
      </c>
      <c r="AJ48" s="18">
        <v>2448</v>
      </c>
      <c r="AK48" s="20">
        <f>AJ48/AJ49</f>
        <v>0.62068965517241381</v>
      </c>
      <c r="AL48" s="18">
        <v>2601</v>
      </c>
      <c r="AM48" s="24">
        <f>AL48/AL49</f>
        <v>0.61958075273939972</v>
      </c>
    </row>
    <row r="49" spans="1:39" ht="15" customHeight="1" thickBot="1" x14ac:dyDescent="0.25">
      <c r="A49" s="10" t="s">
        <v>3</v>
      </c>
      <c r="B49" s="16">
        <f t="shared" ref="B49:AM49" si="18">SUM(B47:B48)</f>
        <v>4396</v>
      </c>
      <c r="C49" s="21">
        <f t="shared" si="18"/>
        <v>1</v>
      </c>
      <c r="D49" s="16">
        <f t="shared" si="18"/>
        <v>4517</v>
      </c>
      <c r="E49" s="21">
        <f t="shared" si="18"/>
        <v>1</v>
      </c>
      <c r="F49" s="16">
        <f t="shared" si="18"/>
        <v>4761</v>
      </c>
      <c r="G49" s="21">
        <f t="shared" si="18"/>
        <v>1</v>
      </c>
      <c r="H49" s="16">
        <f t="shared" si="18"/>
        <v>4855</v>
      </c>
      <c r="I49" s="21">
        <f t="shared" si="18"/>
        <v>1</v>
      </c>
      <c r="J49" s="16">
        <f t="shared" si="18"/>
        <v>4711</v>
      </c>
      <c r="K49" s="21">
        <f t="shared" si="18"/>
        <v>1</v>
      </c>
      <c r="L49" s="16">
        <f t="shared" si="18"/>
        <v>4961</v>
      </c>
      <c r="M49" s="21">
        <f t="shared" si="18"/>
        <v>1</v>
      </c>
      <c r="N49" s="16">
        <f t="shared" si="18"/>
        <v>5174</v>
      </c>
      <c r="O49" s="21">
        <f t="shared" si="18"/>
        <v>1</v>
      </c>
      <c r="P49" s="16">
        <f t="shared" si="18"/>
        <v>5137</v>
      </c>
      <c r="Q49" s="21">
        <f t="shared" si="18"/>
        <v>1</v>
      </c>
      <c r="R49" s="16">
        <f t="shared" si="18"/>
        <v>5048</v>
      </c>
      <c r="S49" s="21">
        <f t="shared" si="18"/>
        <v>1</v>
      </c>
      <c r="T49" s="16">
        <f t="shared" si="18"/>
        <v>5137</v>
      </c>
      <c r="U49" s="21">
        <f t="shared" si="18"/>
        <v>1</v>
      </c>
      <c r="V49" s="16">
        <f t="shared" si="18"/>
        <v>5431</v>
      </c>
      <c r="W49" s="21">
        <f t="shared" si="18"/>
        <v>1</v>
      </c>
      <c r="X49" s="108">
        <f t="shared" ref="X49:AK49" si="19">SUM(X47:X48)</f>
        <v>5402</v>
      </c>
      <c r="Y49" s="105">
        <f t="shared" si="19"/>
        <v>1</v>
      </c>
      <c r="Z49" s="109">
        <f t="shared" si="19"/>
        <v>5428</v>
      </c>
      <c r="AA49" s="21">
        <f t="shared" si="19"/>
        <v>1</v>
      </c>
      <c r="AB49" s="16">
        <f t="shared" si="19"/>
        <v>4956</v>
      </c>
      <c r="AC49" s="21">
        <f t="shared" si="19"/>
        <v>1</v>
      </c>
      <c r="AD49" s="16">
        <f t="shared" si="19"/>
        <v>4575</v>
      </c>
      <c r="AE49" s="21">
        <f t="shared" si="19"/>
        <v>1</v>
      </c>
      <c r="AF49" s="108">
        <f t="shared" si="19"/>
        <v>4275</v>
      </c>
      <c r="AG49" s="129">
        <f t="shared" si="19"/>
        <v>1</v>
      </c>
      <c r="AH49" s="16">
        <f t="shared" si="19"/>
        <v>4146</v>
      </c>
      <c r="AI49" s="21">
        <f t="shared" si="19"/>
        <v>1</v>
      </c>
      <c r="AJ49" s="16">
        <f t="shared" si="19"/>
        <v>3944</v>
      </c>
      <c r="AK49" s="21">
        <f t="shared" si="19"/>
        <v>1</v>
      </c>
      <c r="AL49" s="16">
        <f t="shared" si="18"/>
        <v>4198</v>
      </c>
      <c r="AM49" s="25">
        <f t="shared" si="18"/>
        <v>1</v>
      </c>
    </row>
    <row r="50" spans="1:39" ht="13.5" thickTop="1" x14ac:dyDescent="0.2">
      <c r="D50" s="5"/>
    </row>
    <row r="51" spans="1:39" ht="16.149999999999999" customHeight="1" x14ac:dyDescent="0.2">
      <c r="A51" s="132" t="s">
        <v>60</v>
      </c>
      <c r="B51" s="131"/>
      <c r="D51" s="5"/>
    </row>
    <row r="52" spans="1:39" ht="16.149999999999999" customHeight="1" x14ac:dyDescent="0.2">
      <c r="A52" s="150" t="s">
        <v>59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</row>
    <row r="53" spans="1:39" ht="16.149999999999999" customHeight="1" x14ac:dyDescent="0.2">
      <c r="A53" s="133" t="s">
        <v>61</v>
      </c>
    </row>
    <row r="54" spans="1:39" ht="16.149999999999999" customHeight="1" x14ac:dyDescent="0.2">
      <c r="A54" s="52" t="s">
        <v>34</v>
      </c>
    </row>
  </sheetData>
  <mergeCells count="25">
    <mergeCell ref="A52:AM52"/>
    <mergeCell ref="X5:Y5"/>
    <mergeCell ref="Z5:AA5"/>
    <mergeCell ref="AB5:AC5"/>
    <mergeCell ref="A9:AM9"/>
    <mergeCell ref="AD5:AE5"/>
    <mergeCell ref="AF5:AG5"/>
    <mergeCell ref="AH5:AI5"/>
    <mergeCell ref="AJ5:AK5"/>
    <mergeCell ref="A1:AM1"/>
    <mergeCell ref="A2:AM2"/>
    <mergeCell ref="A3:AM3"/>
    <mergeCell ref="F5:G5"/>
    <mergeCell ref="L5:M5"/>
    <mergeCell ref="AL5:AM5"/>
    <mergeCell ref="R5:S5"/>
    <mergeCell ref="J5:K5"/>
    <mergeCell ref="H5:I5"/>
    <mergeCell ref="B5:C5"/>
    <mergeCell ref="A5:A6"/>
    <mergeCell ref="D5:E5"/>
    <mergeCell ref="N5:O5"/>
    <mergeCell ref="P5:Q5"/>
    <mergeCell ref="T5:U5"/>
    <mergeCell ref="V5:W5"/>
  </mergeCells>
  <phoneticPr fontId="2" type="noConversion"/>
  <printOptions horizontalCentered="1"/>
  <pageMargins left="0" right="0" top="0.5" bottom="0.5" header="0.5" footer="0.25"/>
  <pageSetup scale="68" fitToHeight="0" orientation="landscape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Students</vt:lpstr>
      <vt:lpstr>'All Students'!Print_Area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Jones, Robert J</cp:lastModifiedBy>
  <cp:lastPrinted>2020-11-11T16:56:27Z</cp:lastPrinted>
  <dcterms:created xsi:type="dcterms:W3CDTF">2005-03-22T14:52:12Z</dcterms:created>
  <dcterms:modified xsi:type="dcterms:W3CDTF">2022-09-06T19:41:00Z</dcterms:modified>
</cp:coreProperties>
</file>