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IR Web Data Book\Students\Student Profile by College\"/>
    </mc:Choice>
  </mc:AlternateContent>
  <bookViews>
    <workbookView xWindow="0" yWindow="2220" windowWidth="15360" windowHeight="8130" activeTab="5"/>
  </bookViews>
  <sheets>
    <sheet name="CBM" sheetId="6" r:id="rId1"/>
    <sheet name="HST" sheetId="7" r:id="rId2"/>
    <sheet name="LASS" sheetId="8" r:id="rId3"/>
    <sheet name="PAE" sheetId="11" r:id="rId4"/>
    <sheet name="VCAA" sheetId="10" r:id="rId5"/>
    <sheet name="Total" sheetId="12" r:id="rId6"/>
  </sheets>
  <definedNames>
    <definedName name="_xlnm.Print_Area" localSheetId="0">CBM!$A$2:$I$63</definedName>
    <definedName name="_xlnm.Print_Area" localSheetId="1">HST!$A$2:$I$63</definedName>
    <definedName name="_xlnm.Print_Area" localSheetId="2">LASS!$A$2:$I$63</definedName>
    <definedName name="_xlnm.Print_Area" localSheetId="3">PAE!$A$2:$I$63</definedName>
    <definedName name="_xlnm.Print_Area" localSheetId="5">Total!$A$2:$I$63</definedName>
    <definedName name="_xlnm.Print_Area" localSheetId="4">VCAA!$A$2:$I$63</definedName>
  </definedNames>
  <calcPr calcId="162913"/>
</workbook>
</file>

<file path=xl/calcChain.xml><?xml version="1.0" encoding="utf-8"?>
<calcChain xmlns="http://schemas.openxmlformats.org/spreadsheetml/2006/main">
  <c r="D48" i="11" l="1"/>
  <c r="D48" i="10"/>
  <c r="D48" i="8"/>
  <c r="D48" i="7"/>
  <c r="D48" i="6"/>
  <c r="B24" i="12" l="1"/>
  <c r="B11" i="11" l="1"/>
  <c r="H14" i="8" l="1"/>
  <c r="R57" i="12" l="1"/>
  <c r="S56" i="12" s="1"/>
  <c r="P57" i="12"/>
  <c r="Q55" i="12" s="1"/>
  <c r="N57" i="12"/>
  <c r="O56" i="12" s="1"/>
  <c r="T56" i="12"/>
  <c r="T55" i="12"/>
  <c r="R51" i="12"/>
  <c r="S50" i="12" s="1"/>
  <c r="P51" i="12"/>
  <c r="Q49" i="12" s="1"/>
  <c r="N51" i="12"/>
  <c r="O50" i="12" s="1"/>
  <c r="T50" i="12"/>
  <c r="T49" i="12"/>
  <c r="R47" i="12"/>
  <c r="S46" i="12" s="1"/>
  <c r="P47" i="12"/>
  <c r="Q45" i="12" s="1"/>
  <c r="N47" i="12"/>
  <c r="O46" i="12" s="1"/>
  <c r="T46" i="12"/>
  <c r="T45" i="12"/>
  <c r="R43" i="12"/>
  <c r="S42" i="12" s="1"/>
  <c r="P43" i="12"/>
  <c r="Q41" i="12" s="1"/>
  <c r="N43" i="12"/>
  <c r="O42" i="12" s="1"/>
  <c r="T42" i="12"/>
  <c r="Q42" i="12"/>
  <c r="T41" i="12"/>
  <c r="S41" i="12"/>
  <c r="T40" i="12"/>
  <c r="Q40" i="12"/>
  <c r="R33" i="12"/>
  <c r="P33" i="12"/>
  <c r="Q31" i="12" s="1"/>
  <c r="N33" i="12"/>
  <c r="O28" i="12" s="1"/>
  <c r="T32" i="12"/>
  <c r="S32" i="12"/>
  <c r="T31" i="12"/>
  <c r="S31" i="12"/>
  <c r="T30" i="12"/>
  <c r="S30" i="12"/>
  <c r="T29" i="12"/>
  <c r="S29" i="12"/>
  <c r="T28" i="12"/>
  <c r="S28" i="12"/>
  <c r="T27" i="12"/>
  <c r="S27" i="12"/>
  <c r="T26" i="12"/>
  <c r="S26" i="12"/>
  <c r="Q26" i="12"/>
  <c r="T25" i="12"/>
  <c r="S25" i="12"/>
  <c r="T24" i="12"/>
  <c r="S24" i="12"/>
  <c r="T23" i="12"/>
  <c r="S23" i="12"/>
  <c r="R21" i="12"/>
  <c r="P21" i="12"/>
  <c r="Q20" i="12" s="1"/>
  <c r="N21" i="12"/>
  <c r="O20" i="12" s="1"/>
  <c r="T20" i="12"/>
  <c r="S20" i="12"/>
  <c r="T19" i="12"/>
  <c r="S19" i="12"/>
  <c r="T18" i="12"/>
  <c r="S18" i="12"/>
  <c r="T17" i="12"/>
  <c r="S17" i="12"/>
  <c r="Q17" i="12"/>
  <c r="T16" i="12"/>
  <c r="S16" i="12"/>
  <c r="T15" i="12"/>
  <c r="S15" i="12"/>
  <c r="T14" i="12"/>
  <c r="S14" i="12"/>
  <c r="T13" i="12"/>
  <c r="S13" i="12"/>
  <c r="Q13" i="12"/>
  <c r="T12" i="12"/>
  <c r="S12" i="12"/>
  <c r="R10" i="12"/>
  <c r="S9" i="12" s="1"/>
  <c r="P10" i="12"/>
  <c r="Q8" i="12" s="1"/>
  <c r="N10" i="12"/>
  <c r="O9" i="12" s="1"/>
  <c r="T9" i="12"/>
  <c r="T8" i="12"/>
  <c r="Q50" i="12" l="1"/>
  <c r="S21" i="12"/>
  <c r="O15" i="12"/>
  <c r="O17" i="12"/>
  <c r="O13" i="12"/>
  <c r="O19" i="12"/>
  <c r="T21" i="12"/>
  <c r="U15" i="12" s="1"/>
  <c r="Q15" i="12"/>
  <c r="Q19" i="12"/>
  <c r="S8" i="12"/>
  <c r="S10" i="12" s="1"/>
  <c r="S45" i="12"/>
  <c r="S47" i="12" s="1"/>
  <c r="Q32" i="12"/>
  <c r="Q25" i="12"/>
  <c r="Q46" i="12"/>
  <c r="O27" i="12"/>
  <c r="Q24" i="12"/>
  <c r="Q28" i="12"/>
  <c r="Q27" i="12"/>
  <c r="Q30" i="12"/>
  <c r="T33" i="12"/>
  <c r="U27" i="12" s="1"/>
  <c r="O29" i="12"/>
  <c r="O30" i="12"/>
  <c r="O12" i="12"/>
  <c r="O14" i="12"/>
  <c r="O16" i="12"/>
  <c r="O18" i="12"/>
  <c r="S49" i="12"/>
  <c r="S51" i="12" s="1"/>
  <c r="O25" i="12"/>
  <c r="O8" i="12"/>
  <c r="O10" i="12" s="1"/>
  <c r="Q12" i="12"/>
  <c r="Q14" i="12"/>
  <c r="Q16" i="12"/>
  <c r="Q18" i="12"/>
  <c r="Q29" i="12"/>
  <c r="Q56" i="12"/>
  <c r="Q57" i="12" s="1"/>
  <c r="O26" i="12"/>
  <c r="O23" i="12"/>
  <c r="O31" i="12"/>
  <c r="Q23" i="12"/>
  <c r="S55" i="12"/>
  <c r="S57" i="12" s="1"/>
  <c r="O24" i="12"/>
  <c r="O32" i="12"/>
  <c r="Q43" i="12"/>
  <c r="O41" i="12"/>
  <c r="O45" i="12"/>
  <c r="O47" i="12" s="1"/>
  <c r="Q47" i="12"/>
  <c r="O49" i="12"/>
  <c r="O51" i="12" s="1"/>
  <c r="Q51" i="12"/>
  <c r="O55" i="12"/>
  <c r="O57" i="12" s="1"/>
  <c r="Q9" i="12"/>
  <c r="Q10" i="12" s="1"/>
  <c r="S33" i="12"/>
  <c r="T10" i="12"/>
  <c r="U8" i="12" s="1"/>
  <c r="T43" i="12"/>
  <c r="U41" i="12" s="1"/>
  <c r="T47" i="12"/>
  <c r="U45" i="12" s="1"/>
  <c r="T51" i="12"/>
  <c r="U49" i="12" s="1"/>
  <c r="T57" i="12"/>
  <c r="U55" i="12" s="1"/>
  <c r="O40" i="12"/>
  <c r="S40" i="12"/>
  <c r="S43" i="12" s="1"/>
  <c r="U26" i="12" l="1"/>
  <c r="U13" i="12"/>
  <c r="U14" i="12"/>
  <c r="U18" i="12"/>
  <c r="U12" i="12"/>
  <c r="U16" i="12"/>
  <c r="U21" i="12" s="1"/>
  <c r="U19" i="12"/>
  <c r="U20" i="12"/>
  <c r="U17" i="12"/>
  <c r="U28" i="12"/>
  <c r="O43" i="12"/>
  <c r="U30" i="12"/>
  <c r="U31" i="12"/>
  <c r="U23" i="12"/>
  <c r="U24" i="12"/>
  <c r="U32" i="12"/>
  <c r="U29" i="12"/>
  <c r="U25" i="12"/>
  <c r="Q21" i="12"/>
  <c r="Q33" i="12"/>
  <c r="O21" i="12"/>
  <c r="O33" i="12"/>
  <c r="U56" i="12"/>
  <c r="U57" i="12" s="1"/>
  <c r="U46" i="12"/>
  <c r="U47" i="12" s="1"/>
  <c r="U40" i="12"/>
  <c r="U50" i="12"/>
  <c r="U51" i="12" s="1"/>
  <c r="U42" i="12"/>
  <c r="U9" i="12"/>
  <c r="U10" i="12" s="1"/>
  <c r="U33" i="12" l="1"/>
  <c r="U43" i="12"/>
  <c r="F57" i="12" l="1"/>
  <c r="F56" i="12"/>
  <c r="F51" i="12"/>
  <c r="F50" i="12"/>
  <c r="F47" i="12"/>
  <c r="F46" i="12"/>
  <c r="F43" i="12"/>
  <c r="F42" i="12"/>
  <c r="F41" i="12"/>
  <c r="F33" i="12"/>
  <c r="F32" i="12"/>
  <c r="F31" i="12"/>
  <c r="F30" i="12"/>
  <c r="F29" i="12"/>
  <c r="F28" i="12"/>
  <c r="F27" i="12"/>
  <c r="F26" i="12"/>
  <c r="F25" i="12"/>
  <c r="F24" i="12"/>
  <c r="F21" i="12"/>
  <c r="F20" i="12"/>
  <c r="F19" i="12"/>
  <c r="F18" i="12"/>
  <c r="F17" i="12"/>
  <c r="F16" i="12"/>
  <c r="F15" i="12"/>
  <c r="F14" i="12"/>
  <c r="F13" i="12"/>
  <c r="F10" i="12"/>
  <c r="F9" i="12"/>
  <c r="D57" i="12"/>
  <c r="D56" i="12"/>
  <c r="D51" i="12"/>
  <c r="D50" i="12"/>
  <c r="D47" i="12"/>
  <c r="D46" i="12"/>
  <c r="D43" i="12"/>
  <c r="D42" i="12"/>
  <c r="D41" i="12"/>
  <c r="D33" i="12"/>
  <c r="D32" i="12"/>
  <c r="D31" i="12"/>
  <c r="D30" i="12"/>
  <c r="D29" i="12"/>
  <c r="D28" i="12"/>
  <c r="D27" i="12"/>
  <c r="D26" i="12"/>
  <c r="D25" i="12"/>
  <c r="D24" i="12"/>
  <c r="D21" i="12"/>
  <c r="D20" i="12"/>
  <c r="D19" i="12"/>
  <c r="D18" i="12"/>
  <c r="D17" i="12"/>
  <c r="D16" i="12"/>
  <c r="D15" i="12"/>
  <c r="D14" i="12"/>
  <c r="D13" i="12"/>
  <c r="D10" i="12"/>
  <c r="D9" i="12"/>
  <c r="B57" i="12"/>
  <c r="B56" i="12"/>
  <c r="B51" i="12"/>
  <c r="B50" i="12"/>
  <c r="B47" i="12"/>
  <c r="B46" i="12"/>
  <c r="B43" i="12"/>
  <c r="B42" i="12"/>
  <c r="B41" i="12"/>
  <c r="B33" i="12"/>
  <c r="B32" i="12"/>
  <c r="B31" i="12"/>
  <c r="B30" i="12"/>
  <c r="B29" i="12"/>
  <c r="B28" i="12"/>
  <c r="B27" i="12"/>
  <c r="B26" i="12"/>
  <c r="B25" i="12"/>
  <c r="B21" i="12"/>
  <c r="B20" i="12"/>
  <c r="B19" i="12"/>
  <c r="B18" i="12"/>
  <c r="B17" i="12"/>
  <c r="B16" i="12"/>
  <c r="B15" i="12"/>
  <c r="B14" i="12"/>
  <c r="B13" i="12"/>
  <c r="B10" i="12"/>
  <c r="B9" i="12"/>
  <c r="F58" i="12" l="1"/>
  <c r="G57" i="12" s="1"/>
  <c r="D58" i="12"/>
  <c r="E56" i="12" s="1"/>
  <c r="B58" i="12"/>
  <c r="C56" i="12" s="1"/>
  <c r="H57" i="12"/>
  <c r="H56" i="12"/>
  <c r="F52" i="12"/>
  <c r="G50" i="12" s="1"/>
  <c r="D52" i="12"/>
  <c r="E50" i="12" s="1"/>
  <c r="B52" i="12"/>
  <c r="C51" i="12" s="1"/>
  <c r="H51" i="12"/>
  <c r="H50" i="12"/>
  <c r="F48" i="12"/>
  <c r="G46" i="12" s="1"/>
  <c r="D48" i="12"/>
  <c r="E46" i="12" s="1"/>
  <c r="B48" i="12"/>
  <c r="C47" i="12" s="1"/>
  <c r="H47" i="12"/>
  <c r="H46" i="12"/>
  <c r="F44" i="12"/>
  <c r="G42" i="12" s="1"/>
  <c r="D44" i="12"/>
  <c r="E42" i="12" s="1"/>
  <c r="B44" i="12"/>
  <c r="C43" i="12" s="1"/>
  <c r="H43" i="12"/>
  <c r="H42" i="12"/>
  <c r="H41"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10" i="12" s="1"/>
  <c r="H10" i="12"/>
  <c r="F58" i="11"/>
  <c r="G57" i="11" s="1"/>
  <c r="D58" i="11"/>
  <c r="E57" i="11" s="1"/>
  <c r="B58" i="11"/>
  <c r="C57" i="11" s="1"/>
  <c r="H57" i="11"/>
  <c r="H56" i="11"/>
  <c r="F52" i="11"/>
  <c r="G50" i="11" s="1"/>
  <c r="D52" i="11"/>
  <c r="E50" i="11" s="1"/>
  <c r="B52" i="11"/>
  <c r="C51" i="11" s="1"/>
  <c r="H51" i="11"/>
  <c r="H50" i="11"/>
  <c r="F48" i="11"/>
  <c r="G46" i="11" s="1"/>
  <c r="E46" i="11"/>
  <c r="B48" i="11"/>
  <c r="H47" i="11"/>
  <c r="H46" i="11"/>
  <c r="F44" i="11"/>
  <c r="G42" i="11" s="1"/>
  <c r="D44" i="11"/>
  <c r="E43" i="11" s="1"/>
  <c r="B44" i="11"/>
  <c r="C41" i="11" s="1"/>
  <c r="H43" i="11"/>
  <c r="H42" i="11"/>
  <c r="H41" i="11"/>
  <c r="F34" i="11"/>
  <c r="G33" i="11" s="1"/>
  <c r="D34" i="11"/>
  <c r="E32" i="11" s="1"/>
  <c r="B34" i="11"/>
  <c r="C33" i="11" s="1"/>
  <c r="H33" i="11"/>
  <c r="H32" i="11"/>
  <c r="H31" i="11"/>
  <c r="H30" i="11"/>
  <c r="H29" i="11"/>
  <c r="H28" i="11"/>
  <c r="H27" i="11"/>
  <c r="H26" i="11"/>
  <c r="H25" i="11"/>
  <c r="H24" i="11"/>
  <c r="F22" i="11"/>
  <c r="D22" i="11"/>
  <c r="E21" i="11" s="1"/>
  <c r="B22" i="11"/>
  <c r="C18" i="11" s="1"/>
  <c r="H21" i="11"/>
  <c r="H20" i="11"/>
  <c r="H19" i="11"/>
  <c r="H18" i="11"/>
  <c r="H17" i="11"/>
  <c r="H16" i="11"/>
  <c r="H15" i="11"/>
  <c r="H14" i="11"/>
  <c r="H13" i="11"/>
  <c r="F11" i="11"/>
  <c r="G9" i="11" s="1"/>
  <c r="D11" i="11"/>
  <c r="E10" i="11" s="1"/>
  <c r="C10" i="11"/>
  <c r="H10" i="11"/>
  <c r="H9" i="11"/>
  <c r="F58" i="10"/>
  <c r="G57" i="10" s="1"/>
  <c r="D58" i="10"/>
  <c r="E56" i="10" s="1"/>
  <c r="B58" i="10"/>
  <c r="C57" i="10" s="1"/>
  <c r="H57" i="10"/>
  <c r="H56" i="10"/>
  <c r="F52" i="10"/>
  <c r="G51" i="10" s="1"/>
  <c r="D52" i="10"/>
  <c r="E50" i="10" s="1"/>
  <c r="B52" i="10"/>
  <c r="C51" i="10" s="1"/>
  <c r="H51" i="10"/>
  <c r="H50" i="10"/>
  <c r="F48" i="10"/>
  <c r="G47" i="10" s="1"/>
  <c r="E46" i="10"/>
  <c r="B48" i="10"/>
  <c r="C47" i="10" s="1"/>
  <c r="H47" i="10"/>
  <c r="H46" i="10"/>
  <c r="F44" i="10"/>
  <c r="G43" i="10" s="1"/>
  <c r="D44" i="10"/>
  <c r="E42" i="10" s="1"/>
  <c r="B44" i="10"/>
  <c r="C43" i="10" s="1"/>
  <c r="H43" i="10"/>
  <c r="H42" i="10"/>
  <c r="H41" i="10"/>
  <c r="F34" i="10"/>
  <c r="G32" i="10" s="1"/>
  <c r="D34" i="10"/>
  <c r="E33" i="10" s="1"/>
  <c r="B34" i="10"/>
  <c r="C27" i="10" s="1"/>
  <c r="H33" i="10"/>
  <c r="H32" i="10"/>
  <c r="H31" i="10"/>
  <c r="H30" i="10"/>
  <c r="H29" i="10"/>
  <c r="H28" i="10"/>
  <c r="H27" i="10"/>
  <c r="H26" i="10"/>
  <c r="H25" i="10"/>
  <c r="H24" i="10"/>
  <c r="F22" i="10"/>
  <c r="G20" i="10" s="1"/>
  <c r="D22" i="10"/>
  <c r="E21" i="10" s="1"/>
  <c r="B22" i="10"/>
  <c r="C21" i="10" s="1"/>
  <c r="H21" i="10"/>
  <c r="H20" i="10"/>
  <c r="H19" i="10"/>
  <c r="H18" i="10"/>
  <c r="H17" i="10"/>
  <c r="H16" i="10"/>
  <c r="H15" i="10"/>
  <c r="H14" i="10"/>
  <c r="H13" i="10"/>
  <c r="F11" i="10"/>
  <c r="G10" i="10" s="1"/>
  <c r="D11" i="10"/>
  <c r="E9" i="10" s="1"/>
  <c r="B11" i="10"/>
  <c r="C10" i="10" s="1"/>
  <c r="H10" i="10"/>
  <c r="H9" i="10"/>
  <c r="F58" i="8"/>
  <c r="G57" i="8" s="1"/>
  <c r="D58" i="8"/>
  <c r="E56" i="8" s="1"/>
  <c r="B58" i="8"/>
  <c r="C57" i="8" s="1"/>
  <c r="H56" i="8"/>
  <c r="F52" i="8"/>
  <c r="G51" i="8" s="1"/>
  <c r="D52" i="8"/>
  <c r="E50" i="8" s="1"/>
  <c r="B52" i="8"/>
  <c r="C51" i="8" s="1"/>
  <c r="H51" i="8"/>
  <c r="H50" i="8"/>
  <c r="F48" i="8"/>
  <c r="G47" i="8" s="1"/>
  <c r="E46" i="8"/>
  <c r="B48" i="8"/>
  <c r="C47" i="8" s="1"/>
  <c r="H47" i="8"/>
  <c r="H46" i="8"/>
  <c r="F44" i="8"/>
  <c r="G43" i="8" s="1"/>
  <c r="D44" i="8"/>
  <c r="E42" i="8" s="1"/>
  <c r="B44" i="8"/>
  <c r="C43" i="8" s="1"/>
  <c r="H43" i="8"/>
  <c r="H42" i="8"/>
  <c r="H41" i="8"/>
  <c r="F34" i="8"/>
  <c r="G33" i="8" s="1"/>
  <c r="D34" i="8"/>
  <c r="E33" i="8" s="1"/>
  <c r="B34" i="8"/>
  <c r="C33" i="8" s="1"/>
  <c r="H33" i="8"/>
  <c r="H32" i="8"/>
  <c r="H31" i="8"/>
  <c r="H30" i="8"/>
  <c r="H29" i="8"/>
  <c r="H28" i="8"/>
  <c r="H27" i="8"/>
  <c r="H26" i="8"/>
  <c r="H25" i="8"/>
  <c r="H24" i="8"/>
  <c r="F22" i="8"/>
  <c r="G14" i="8" s="1"/>
  <c r="D22" i="8"/>
  <c r="E21" i="8" s="1"/>
  <c r="B22" i="8"/>
  <c r="C17" i="8" s="1"/>
  <c r="H21" i="8"/>
  <c r="H20" i="8"/>
  <c r="H19" i="8"/>
  <c r="H18" i="8"/>
  <c r="H17" i="8"/>
  <c r="H16" i="8"/>
  <c r="H15" i="8"/>
  <c r="H13" i="8"/>
  <c r="F11" i="8"/>
  <c r="G10" i="8" s="1"/>
  <c r="D11" i="8"/>
  <c r="E9" i="8" s="1"/>
  <c r="B11" i="8"/>
  <c r="C10" i="8" s="1"/>
  <c r="H10" i="8"/>
  <c r="H9" i="8"/>
  <c r="F58" i="7"/>
  <c r="G56" i="7" s="1"/>
  <c r="D58" i="7"/>
  <c r="E57" i="7" s="1"/>
  <c r="B58" i="7"/>
  <c r="C57" i="7" s="1"/>
  <c r="H57" i="7"/>
  <c r="H56" i="7"/>
  <c r="F52" i="7"/>
  <c r="G51" i="7" s="1"/>
  <c r="D52" i="7"/>
  <c r="E51" i="7" s="1"/>
  <c r="B52" i="7"/>
  <c r="C51" i="7" s="1"/>
  <c r="H51" i="7"/>
  <c r="H50" i="7"/>
  <c r="F48" i="7"/>
  <c r="G46" i="7" s="1"/>
  <c r="E47" i="7"/>
  <c r="B48" i="7"/>
  <c r="H47" i="7"/>
  <c r="H46" i="7"/>
  <c r="F44" i="7"/>
  <c r="G43" i="7" s="1"/>
  <c r="D44" i="7"/>
  <c r="E43" i="7" s="1"/>
  <c r="B44" i="7"/>
  <c r="C43" i="7" s="1"/>
  <c r="H43" i="7"/>
  <c r="H42" i="7"/>
  <c r="H41" i="7"/>
  <c r="F34" i="7"/>
  <c r="G33" i="7" s="1"/>
  <c r="D34" i="7"/>
  <c r="E32" i="7" s="1"/>
  <c r="B34" i="7"/>
  <c r="C26" i="7" s="1"/>
  <c r="H33" i="7"/>
  <c r="H32" i="7"/>
  <c r="H31" i="7"/>
  <c r="H30" i="7"/>
  <c r="H29" i="7"/>
  <c r="H28" i="7"/>
  <c r="H27" i="7"/>
  <c r="H26" i="7"/>
  <c r="H25" i="7"/>
  <c r="H24" i="7"/>
  <c r="F22" i="7"/>
  <c r="G21" i="7" s="1"/>
  <c r="D22" i="7"/>
  <c r="E20" i="7" s="1"/>
  <c r="B22" i="7"/>
  <c r="C21" i="7" s="1"/>
  <c r="H21" i="7"/>
  <c r="H20" i="7"/>
  <c r="H19" i="7"/>
  <c r="H18" i="7"/>
  <c r="H17" i="7"/>
  <c r="H16" i="7"/>
  <c r="H15" i="7"/>
  <c r="H14" i="7"/>
  <c r="H13" i="7"/>
  <c r="F11" i="7"/>
  <c r="G10" i="7" s="1"/>
  <c r="D11" i="7"/>
  <c r="E10" i="7" s="1"/>
  <c r="B11" i="7"/>
  <c r="C10" i="7" s="1"/>
  <c r="H10" i="7"/>
  <c r="H9" i="7"/>
  <c r="G50" i="8" l="1"/>
  <c r="G52" i="8" s="1"/>
  <c r="G57" i="7"/>
  <c r="G17" i="10"/>
  <c r="G13" i="10"/>
  <c r="G21" i="10"/>
  <c r="G28" i="8"/>
  <c r="G47" i="7"/>
  <c r="G48" i="7" s="1"/>
  <c r="G46" i="8"/>
  <c r="G48" i="8" s="1"/>
  <c r="G42" i="10"/>
  <c r="G42" i="7"/>
  <c r="G30" i="10"/>
  <c r="G26" i="10"/>
  <c r="G30" i="7"/>
  <c r="G32" i="7"/>
  <c r="G31" i="10"/>
  <c r="G25" i="8"/>
  <c r="G28" i="7"/>
  <c r="G24" i="10"/>
  <c r="G25" i="10"/>
  <c r="G29" i="10"/>
  <c r="G33" i="10"/>
  <c r="G24" i="7"/>
  <c r="G24" i="8"/>
  <c r="G27" i="10"/>
  <c r="G28" i="10"/>
  <c r="G17" i="8"/>
  <c r="G15" i="10"/>
  <c r="G16" i="10"/>
  <c r="G14" i="10"/>
  <c r="G18" i="10"/>
  <c r="G19" i="10"/>
  <c r="G20" i="8"/>
  <c r="G15" i="8"/>
  <c r="G16" i="7"/>
  <c r="E51" i="10"/>
  <c r="E52" i="10" s="1"/>
  <c r="E47" i="11"/>
  <c r="E48" i="11" s="1"/>
  <c r="C43" i="11"/>
  <c r="G56" i="12"/>
  <c r="G58" i="12" s="1"/>
  <c r="G43" i="12"/>
  <c r="C42" i="11"/>
  <c r="E57" i="10"/>
  <c r="E58" i="10" s="1"/>
  <c r="C18" i="8"/>
  <c r="C16" i="8"/>
  <c r="C13" i="8"/>
  <c r="C21" i="8"/>
  <c r="C14" i="8"/>
  <c r="C20" i="8"/>
  <c r="G41" i="12"/>
  <c r="C56" i="11"/>
  <c r="C58" i="11" s="1"/>
  <c r="C50" i="8"/>
  <c r="C52" i="8" s="1"/>
  <c r="C15" i="8"/>
  <c r="C19" i="8"/>
  <c r="G18" i="7"/>
  <c r="C56" i="7"/>
  <c r="C58" i="7" s="1"/>
  <c r="G9" i="7"/>
  <c r="G11" i="7" s="1"/>
  <c r="G50" i="7"/>
  <c r="G52" i="7" s="1"/>
  <c r="G9" i="8"/>
  <c r="G11" i="8" s="1"/>
  <c r="G16" i="8"/>
  <c r="G26" i="8"/>
  <c r="G9" i="10"/>
  <c r="G11" i="10" s="1"/>
  <c r="C50" i="10"/>
  <c r="C52" i="10" s="1"/>
  <c r="C56" i="10"/>
  <c r="C58" i="10" s="1"/>
  <c r="C9" i="11"/>
  <c r="C11" i="11" s="1"/>
  <c r="G51" i="12"/>
  <c r="G52" i="12" s="1"/>
  <c r="G18" i="8"/>
  <c r="G20" i="7"/>
  <c r="G41" i="7"/>
  <c r="G19" i="8"/>
  <c r="C46" i="10"/>
  <c r="C48" i="10" s="1"/>
  <c r="G50" i="10"/>
  <c r="G52" i="10" s="1"/>
  <c r="G56" i="10"/>
  <c r="G58" i="10" s="1"/>
  <c r="E9" i="11"/>
  <c r="E11" i="11" s="1"/>
  <c r="E51" i="11"/>
  <c r="E52" i="11" s="1"/>
  <c r="G29" i="8"/>
  <c r="G13" i="8"/>
  <c r="G21" i="8"/>
  <c r="G14" i="7"/>
  <c r="G26" i="7"/>
  <c r="G27" i="8"/>
  <c r="G56" i="8"/>
  <c r="G58" i="8" s="1"/>
  <c r="G46" i="10"/>
  <c r="G48" i="10" s="1"/>
  <c r="E41" i="10"/>
  <c r="C31" i="10"/>
  <c r="C28" i="10"/>
  <c r="C25" i="10"/>
  <c r="C30" i="10"/>
  <c r="C33" i="10"/>
  <c r="C26" i="10"/>
  <c r="C29" i="10"/>
  <c r="C24" i="10"/>
  <c r="C32" i="10"/>
  <c r="C16" i="10"/>
  <c r="C15" i="10"/>
  <c r="H22" i="10"/>
  <c r="I14" i="10" s="1"/>
  <c r="C14" i="10"/>
  <c r="C19" i="10"/>
  <c r="C17" i="10"/>
  <c r="C20" i="10"/>
  <c r="C18" i="10"/>
  <c r="C13" i="10"/>
  <c r="G56" i="11"/>
  <c r="G58" i="11" s="1"/>
  <c r="G51" i="11"/>
  <c r="G52" i="11" s="1"/>
  <c r="G47" i="11"/>
  <c r="G48" i="11" s="1"/>
  <c r="G47" i="12"/>
  <c r="G48" i="12" s="1"/>
  <c r="G43" i="11"/>
  <c r="G41" i="11"/>
  <c r="G30" i="11"/>
  <c r="G26" i="11"/>
  <c r="G32" i="11"/>
  <c r="G28" i="11"/>
  <c r="G24" i="11"/>
  <c r="G10" i="11"/>
  <c r="G11" i="11" s="1"/>
  <c r="G9" i="12"/>
  <c r="G11" i="12" s="1"/>
  <c r="H11" i="11"/>
  <c r="I10" i="11" s="1"/>
  <c r="E56" i="11"/>
  <c r="E58" i="11" s="1"/>
  <c r="H48" i="11"/>
  <c r="I47" i="11" s="1"/>
  <c r="H44" i="11"/>
  <c r="I43" i="11" s="1"/>
  <c r="E42" i="11"/>
  <c r="E41" i="11"/>
  <c r="C50" i="11"/>
  <c r="C52" i="11" s="1"/>
  <c r="C47" i="11"/>
  <c r="C46" i="11"/>
  <c r="C16" i="11"/>
  <c r="C14" i="11"/>
  <c r="C20" i="11"/>
  <c r="E57" i="8"/>
  <c r="E58" i="8" s="1"/>
  <c r="E41" i="8"/>
  <c r="E30" i="8"/>
  <c r="E31" i="8"/>
  <c r="E32" i="8"/>
  <c r="E16" i="8"/>
  <c r="E14" i="8"/>
  <c r="E20" i="8"/>
  <c r="E18" i="8"/>
  <c r="E13" i="8"/>
  <c r="E15" i="8"/>
  <c r="E17" i="8"/>
  <c r="E19" i="8"/>
  <c r="E9" i="12"/>
  <c r="E11" i="12" s="1"/>
  <c r="E10" i="8"/>
  <c r="E11" i="8" s="1"/>
  <c r="C42" i="8"/>
  <c r="C28" i="8"/>
  <c r="C26" i="8"/>
  <c r="C29" i="8"/>
  <c r="C24" i="8"/>
  <c r="C27" i="8"/>
  <c r="C25" i="8"/>
  <c r="H22" i="8"/>
  <c r="I15" i="8" s="1"/>
  <c r="E56" i="7"/>
  <c r="E58" i="7" s="1"/>
  <c r="E50" i="7"/>
  <c r="E52" i="7" s="1"/>
  <c r="E46" i="7"/>
  <c r="E48" i="7" s="1"/>
  <c r="H48" i="7"/>
  <c r="I47" i="7" s="1"/>
  <c r="E13" i="7"/>
  <c r="E15" i="7"/>
  <c r="C50" i="7"/>
  <c r="C52" i="7" s="1"/>
  <c r="C46" i="12"/>
  <c r="C48" i="12" s="1"/>
  <c r="C46" i="7"/>
  <c r="C41" i="7"/>
  <c r="C42" i="7"/>
  <c r="C24" i="7"/>
  <c r="C9" i="7"/>
  <c r="C11" i="7" s="1"/>
  <c r="E57" i="12"/>
  <c r="E58" i="12" s="1"/>
  <c r="E51" i="12"/>
  <c r="E52" i="12" s="1"/>
  <c r="E47" i="12"/>
  <c r="E48" i="12" s="1"/>
  <c r="H44" i="12"/>
  <c r="I43" i="12" s="1"/>
  <c r="E41" i="12"/>
  <c r="E43" i="12"/>
  <c r="C57" i="12"/>
  <c r="C58" i="12" s="1"/>
  <c r="C50" i="12"/>
  <c r="C52" i="12" s="1"/>
  <c r="C41" i="12"/>
  <c r="C42" i="12"/>
  <c r="E47" i="10"/>
  <c r="E48" i="10" s="1"/>
  <c r="E43" i="10"/>
  <c r="C42" i="10"/>
  <c r="E24" i="10"/>
  <c r="E25" i="10"/>
  <c r="E26" i="10"/>
  <c r="E27" i="10"/>
  <c r="E28" i="10"/>
  <c r="E29" i="10"/>
  <c r="E30" i="10"/>
  <c r="E31" i="10"/>
  <c r="E32" i="10"/>
  <c r="H34" i="10"/>
  <c r="I24" i="10" s="1"/>
  <c r="E13" i="10"/>
  <c r="E14" i="10"/>
  <c r="E15" i="10"/>
  <c r="E16" i="10"/>
  <c r="E17" i="10"/>
  <c r="E18" i="10"/>
  <c r="E19" i="10"/>
  <c r="E20" i="10"/>
  <c r="E10" i="10"/>
  <c r="E11" i="10" s="1"/>
  <c r="C9" i="10"/>
  <c r="C11" i="10" s="1"/>
  <c r="H52" i="11"/>
  <c r="I50" i="11" s="1"/>
  <c r="E25" i="11"/>
  <c r="E27" i="11"/>
  <c r="E29" i="11"/>
  <c r="E31" i="11"/>
  <c r="E33" i="11"/>
  <c r="C26" i="11"/>
  <c r="C30" i="11"/>
  <c r="C24" i="11"/>
  <c r="C28" i="11"/>
  <c r="C32" i="11"/>
  <c r="E13" i="11"/>
  <c r="E15" i="11"/>
  <c r="E17" i="11"/>
  <c r="E19" i="11"/>
  <c r="E51" i="8"/>
  <c r="E52" i="8" s="1"/>
  <c r="E47" i="8"/>
  <c r="E48" i="8" s="1"/>
  <c r="C46" i="8"/>
  <c r="C48" i="8" s="1"/>
  <c r="E43" i="8"/>
  <c r="E24" i="8"/>
  <c r="E25" i="8"/>
  <c r="E26" i="8"/>
  <c r="E27" i="8"/>
  <c r="E28" i="8"/>
  <c r="E29" i="8"/>
  <c r="C30" i="8"/>
  <c r="C32" i="8"/>
  <c r="C31" i="8"/>
  <c r="C9" i="8"/>
  <c r="C11" i="8" s="1"/>
  <c r="H52" i="7"/>
  <c r="I51" i="7" s="1"/>
  <c r="C47" i="7"/>
  <c r="E41" i="7"/>
  <c r="H44" i="7"/>
  <c r="I41" i="7" s="1"/>
  <c r="E42" i="7"/>
  <c r="E25" i="7"/>
  <c r="E24" i="7"/>
  <c r="E27" i="7"/>
  <c r="E29" i="7"/>
  <c r="E31" i="7"/>
  <c r="E33" i="7"/>
  <c r="H34" i="7"/>
  <c r="I33" i="7" s="1"/>
  <c r="C30" i="7"/>
  <c r="C28" i="7"/>
  <c r="C32" i="7"/>
  <c r="E17" i="7"/>
  <c r="E19" i="7"/>
  <c r="E21" i="7"/>
  <c r="C14" i="7"/>
  <c r="C18" i="7"/>
  <c r="C16" i="7"/>
  <c r="C20" i="7"/>
  <c r="E9" i="7"/>
  <c r="E11" i="7" s="1"/>
  <c r="H11" i="7"/>
  <c r="I10" i="7" s="1"/>
  <c r="H58" i="11"/>
  <c r="I57" i="11" s="1"/>
  <c r="C56" i="8"/>
  <c r="C58" i="8" s="1"/>
  <c r="H58" i="7"/>
  <c r="I57" i="7" s="1"/>
  <c r="E25" i="12"/>
  <c r="E29" i="12"/>
  <c r="E27" i="12"/>
  <c r="E31" i="12"/>
  <c r="C24" i="12"/>
  <c r="C26" i="12"/>
  <c r="C28" i="12"/>
  <c r="C30" i="12"/>
  <c r="C32" i="12"/>
  <c r="E13" i="12"/>
  <c r="E17" i="12"/>
  <c r="E15" i="12"/>
  <c r="E19" i="12"/>
  <c r="C14" i="12"/>
  <c r="C16" i="12"/>
  <c r="C18" i="12"/>
  <c r="C20" i="12"/>
  <c r="G26" i="12"/>
  <c r="G42" i="8"/>
  <c r="G30" i="8"/>
  <c r="G31" i="8"/>
  <c r="G32" i="8"/>
  <c r="H34" i="8"/>
  <c r="I31" i="8" s="1"/>
  <c r="G30" i="12"/>
  <c r="G58" i="7"/>
  <c r="H22" i="7"/>
  <c r="I15" i="7" s="1"/>
  <c r="G24" i="12"/>
  <c r="G28" i="12"/>
  <c r="G32" i="12"/>
  <c r="G16" i="12"/>
  <c r="G14" i="12"/>
  <c r="G18" i="12"/>
  <c r="G20" i="12"/>
  <c r="H58" i="12"/>
  <c r="I57" i="12" s="1"/>
  <c r="H52" i="12"/>
  <c r="I51" i="12" s="1"/>
  <c r="H48" i="12"/>
  <c r="I46"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7" i="11" s="1"/>
  <c r="G14" i="11"/>
  <c r="G16" i="11"/>
  <c r="G18" i="11"/>
  <c r="G20" i="11"/>
  <c r="E20" i="11"/>
  <c r="E18" i="11"/>
  <c r="E16" i="11"/>
  <c r="E14" i="11"/>
  <c r="H34" i="11"/>
  <c r="I27" i="11" s="1"/>
  <c r="E24" i="11"/>
  <c r="C25" i="11"/>
  <c r="G25" i="11"/>
  <c r="E26" i="11"/>
  <c r="C27" i="11"/>
  <c r="G27" i="11"/>
  <c r="E28" i="11"/>
  <c r="C29" i="11"/>
  <c r="G29" i="11"/>
  <c r="E30" i="11"/>
  <c r="C31" i="11"/>
  <c r="G31" i="11"/>
  <c r="H11" i="10"/>
  <c r="I9" i="10" s="1"/>
  <c r="H44" i="10"/>
  <c r="I42" i="10" s="1"/>
  <c r="H48" i="10"/>
  <c r="I46" i="10" s="1"/>
  <c r="H52" i="10"/>
  <c r="I50" i="10" s="1"/>
  <c r="H58" i="10"/>
  <c r="I56" i="10" s="1"/>
  <c r="C41" i="10"/>
  <c r="G41" i="10"/>
  <c r="H11" i="8"/>
  <c r="I9" i="8" s="1"/>
  <c r="H44" i="8"/>
  <c r="I42" i="8" s="1"/>
  <c r="H48" i="8"/>
  <c r="I46" i="8" s="1"/>
  <c r="H52" i="8"/>
  <c r="I50" i="8" s="1"/>
  <c r="H58" i="8"/>
  <c r="I56" i="8" s="1"/>
  <c r="C41" i="8"/>
  <c r="G41" i="8"/>
  <c r="C13" i="7"/>
  <c r="G13" i="7"/>
  <c r="E14" i="7"/>
  <c r="C15" i="7"/>
  <c r="G15" i="7"/>
  <c r="E16" i="7"/>
  <c r="C17" i="7"/>
  <c r="G17" i="7"/>
  <c r="E18" i="7"/>
  <c r="C19" i="7"/>
  <c r="G19" i="7"/>
  <c r="C25" i="7"/>
  <c r="G25" i="7"/>
  <c r="E26" i="7"/>
  <c r="C27" i="7"/>
  <c r="G27" i="7"/>
  <c r="E28" i="7"/>
  <c r="C29" i="7"/>
  <c r="G29" i="7"/>
  <c r="E30" i="7"/>
  <c r="C31" i="7"/>
  <c r="G31" i="7"/>
  <c r="C33" i="7"/>
  <c r="F58" i="6"/>
  <c r="G56" i="6" s="1"/>
  <c r="D58" i="6"/>
  <c r="E56" i="6" s="1"/>
  <c r="B58" i="6"/>
  <c r="H57" i="6"/>
  <c r="H56" i="6"/>
  <c r="G44" i="7" l="1"/>
  <c r="G44" i="10"/>
  <c r="G22" i="10"/>
  <c r="G44" i="8"/>
  <c r="G34" i="10"/>
  <c r="G34" i="8"/>
  <c r="G22" i="8"/>
  <c r="C48" i="11"/>
  <c r="C44" i="11"/>
  <c r="C48" i="7"/>
  <c r="G44" i="12"/>
  <c r="I42" i="11"/>
  <c r="I41" i="11"/>
  <c r="E44" i="8"/>
  <c r="C44" i="10"/>
  <c r="I9" i="11"/>
  <c r="I11" i="11" s="1"/>
  <c r="C22" i="8"/>
  <c r="E44" i="7"/>
  <c r="I16" i="7"/>
  <c r="G57" i="6"/>
  <c r="G58" i="6" s="1"/>
  <c r="E44" i="11"/>
  <c r="G44" i="11"/>
  <c r="E44" i="10"/>
  <c r="I13" i="10"/>
  <c r="I15" i="10"/>
  <c r="I17" i="10"/>
  <c r="I29" i="10"/>
  <c r="C34" i="10"/>
  <c r="I33" i="10"/>
  <c r="I30" i="10"/>
  <c r="I25" i="10"/>
  <c r="I19" i="10"/>
  <c r="I20" i="10"/>
  <c r="I21" i="10"/>
  <c r="I18" i="10"/>
  <c r="I16" i="10"/>
  <c r="C22" i="10"/>
  <c r="G34" i="11"/>
  <c r="G22" i="11"/>
  <c r="I46" i="11"/>
  <c r="I48" i="11" s="1"/>
  <c r="E44" i="12"/>
  <c r="I56" i="11"/>
  <c r="I58" i="11" s="1"/>
  <c r="I15" i="11"/>
  <c r="I19" i="11"/>
  <c r="I21" i="11"/>
  <c r="E22" i="8"/>
  <c r="C44" i="8"/>
  <c r="I28" i="8"/>
  <c r="I25" i="8"/>
  <c r="I27" i="8"/>
  <c r="I32" i="8"/>
  <c r="I29" i="8"/>
  <c r="I30" i="8"/>
  <c r="I33" i="8"/>
  <c r="I26" i="8"/>
  <c r="I24" i="8"/>
  <c r="I19" i="8"/>
  <c r="I21" i="8"/>
  <c r="I20" i="8"/>
  <c r="I18" i="8"/>
  <c r="I16" i="8"/>
  <c r="I14" i="8"/>
  <c r="I13" i="8"/>
  <c r="I17" i="8"/>
  <c r="I56" i="7"/>
  <c r="I58" i="7" s="1"/>
  <c r="I46" i="7"/>
  <c r="I48" i="7" s="1"/>
  <c r="I50" i="7"/>
  <c r="I52" i="7" s="1"/>
  <c r="I42" i="7"/>
  <c r="I43" i="7"/>
  <c r="C44" i="7"/>
  <c r="C44" i="12"/>
  <c r="I27" i="7"/>
  <c r="I30" i="7"/>
  <c r="I32" i="7"/>
  <c r="I29" i="7"/>
  <c r="I24" i="7"/>
  <c r="I25" i="7"/>
  <c r="I26" i="7"/>
  <c r="I31" i="7"/>
  <c r="I28" i="7"/>
  <c r="I42" i="12"/>
  <c r="I41" i="12"/>
  <c r="I47" i="12"/>
  <c r="I48" i="12" s="1"/>
  <c r="I50" i="12"/>
  <c r="I52" i="12" s="1"/>
  <c r="I26" i="10"/>
  <c r="E34" i="10"/>
  <c r="I27" i="10"/>
  <c r="I31" i="10"/>
  <c r="I32" i="10"/>
  <c r="I28" i="10"/>
  <c r="E22" i="10"/>
  <c r="I51" i="11"/>
  <c r="I52" i="11" s="1"/>
  <c r="C34" i="11"/>
  <c r="I25" i="11"/>
  <c r="I33" i="11"/>
  <c r="E22" i="11"/>
  <c r="E34" i="8"/>
  <c r="C34" i="8"/>
  <c r="E34" i="7"/>
  <c r="C34" i="7"/>
  <c r="I13" i="7"/>
  <c r="I21" i="7"/>
  <c r="E22" i="7"/>
  <c r="I18" i="7"/>
  <c r="I9" i="7"/>
  <c r="I11" i="7" s="1"/>
  <c r="E57" i="6"/>
  <c r="E58" i="6" s="1"/>
  <c r="G34" i="7"/>
  <c r="I17" i="7"/>
  <c r="I14" i="7"/>
  <c r="I20" i="7"/>
  <c r="I19" i="7"/>
  <c r="G34" i="12"/>
  <c r="I56" i="12"/>
  <c r="I58"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7" i="10"/>
  <c r="I58" i="10" s="1"/>
  <c r="I47" i="10"/>
  <c r="I48" i="10" s="1"/>
  <c r="I41" i="10"/>
  <c r="I51" i="10"/>
  <c r="I52" i="10" s="1"/>
  <c r="I43" i="10"/>
  <c r="I10" i="10"/>
  <c r="I11" i="10" s="1"/>
  <c r="I57" i="8"/>
  <c r="I58" i="8" s="1"/>
  <c r="I51" i="8"/>
  <c r="I52" i="8" s="1"/>
  <c r="I47" i="8"/>
  <c r="I48" i="8" s="1"/>
  <c r="I43" i="8"/>
  <c r="I10" i="8"/>
  <c r="I11" i="8" s="1"/>
  <c r="I41" i="8"/>
  <c r="C22" i="7"/>
  <c r="G22" i="7"/>
  <c r="H58" i="6"/>
  <c r="I57" i="6" s="1"/>
  <c r="C56" i="6"/>
  <c r="C57" i="6"/>
  <c r="I44" i="8" l="1"/>
  <c r="I44" i="11"/>
  <c r="I44" i="7"/>
  <c r="I22" i="10"/>
  <c r="I34" i="8"/>
  <c r="I22" i="8"/>
  <c r="I44" i="12"/>
  <c r="I34" i="7"/>
  <c r="I34" i="10"/>
  <c r="I22" i="7"/>
  <c r="I56" i="6"/>
  <c r="I58" i="6" s="1"/>
  <c r="I22" i="12"/>
  <c r="I34" i="12"/>
  <c r="I22" i="11"/>
  <c r="I34" i="11"/>
  <c r="I44" i="10"/>
  <c r="C58" i="6"/>
  <c r="F52" i="6" l="1"/>
  <c r="G50" i="6" s="1"/>
  <c r="D52" i="6"/>
  <c r="E51" i="6" s="1"/>
  <c r="B52" i="6"/>
  <c r="C51" i="6" s="1"/>
  <c r="H51" i="6"/>
  <c r="H50" i="6"/>
  <c r="F48" i="6"/>
  <c r="G47" i="6" s="1"/>
  <c r="E47" i="6"/>
  <c r="B48" i="6"/>
  <c r="C47" i="6" s="1"/>
  <c r="H47" i="6"/>
  <c r="H46" i="6"/>
  <c r="F44" i="6"/>
  <c r="G42" i="6" s="1"/>
  <c r="D44" i="6"/>
  <c r="E43" i="6" s="1"/>
  <c r="B44" i="6"/>
  <c r="C42" i="6" s="1"/>
  <c r="H43" i="6"/>
  <c r="H42" i="6"/>
  <c r="H41" i="6"/>
  <c r="F34" i="6"/>
  <c r="G30" i="6" s="1"/>
  <c r="D34" i="6"/>
  <c r="E28" i="6" s="1"/>
  <c r="B34" i="6"/>
  <c r="C33" i="6" s="1"/>
  <c r="H33" i="6"/>
  <c r="H32" i="6"/>
  <c r="H31" i="6"/>
  <c r="H30" i="6"/>
  <c r="H29" i="6"/>
  <c r="H28" i="6"/>
  <c r="H27" i="6"/>
  <c r="H26" i="6"/>
  <c r="H25" i="6"/>
  <c r="H24" i="6"/>
  <c r="F22" i="6"/>
  <c r="G21" i="6" s="1"/>
  <c r="D22" i="6"/>
  <c r="E18" i="6" s="1"/>
  <c r="B22" i="6"/>
  <c r="C15" i="6" s="1"/>
  <c r="H21" i="6"/>
  <c r="H20" i="6"/>
  <c r="H19" i="6"/>
  <c r="H18" i="6"/>
  <c r="H17" i="6"/>
  <c r="H16" i="6"/>
  <c r="H15" i="6"/>
  <c r="H14" i="6"/>
  <c r="H13" i="6"/>
  <c r="F11" i="6"/>
  <c r="G10" i="6" s="1"/>
  <c r="D11" i="6"/>
  <c r="E9" i="6" s="1"/>
  <c r="B11" i="6"/>
  <c r="C10" i="6" s="1"/>
  <c r="H10" i="6"/>
  <c r="H9" i="6"/>
  <c r="G41" i="6" l="1"/>
  <c r="E46" i="6"/>
  <c r="E48" i="6" s="1"/>
  <c r="C41" i="6"/>
  <c r="C14" i="6"/>
  <c r="G46" i="6"/>
  <c r="G48" i="6" s="1"/>
  <c r="G28" i="6"/>
  <c r="G33" i="6"/>
  <c r="G31" i="6"/>
  <c r="G27" i="6"/>
  <c r="G32" i="6"/>
  <c r="G24" i="6"/>
  <c r="G25" i="6"/>
  <c r="G29" i="6"/>
  <c r="G19" i="6"/>
  <c r="G16" i="6"/>
  <c r="G20" i="6"/>
  <c r="E16" i="6"/>
  <c r="G9" i="6"/>
  <c r="G11" i="6" s="1"/>
  <c r="E10" i="6"/>
  <c r="E11" i="6" s="1"/>
  <c r="G14" i="6"/>
  <c r="G17" i="6"/>
  <c r="G26" i="6"/>
  <c r="C21" i="6"/>
  <c r="G51" i="6"/>
  <c r="G52" i="6" s="1"/>
  <c r="E50" i="6"/>
  <c r="E52" i="6" s="1"/>
  <c r="H52" i="6"/>
  <c r="I51" i="6" s="1"/>
  <c r="C50" i="6"/>
  <c r="C52" i="6" s="1"/>
  <c r="G43" i="6"/>
  <c r="E41" i="6"/>
  <c r="E31" i="6"/>
  <c r="E24" i="6"/>
  <c r="E27" i="6"/>
  <c r="E26" i="6"/>
  <c r="E29" i="6"/>
  <c r="E32" i="6"/>
  <c r="C31" i="6"/>
  <c r="C26" i="6"/>
  <c r="C13" i="6"/>
  <c r="H22" i="6"/>
  <c r="I16" i="6" s="1"/>
  <c r="C16" i="6"/>
  <c r="C19" i="6"/>
  <c r="C9" i="6"/>
  <c r="C11" i="6" s="1"/>
  <c r="C24" i="6"/>
  <c r="C32" i="6"/>
  <c r="E42" i="6"/>
  <c r="E13" i="6"/>
  <c r="C18" i="6"/>
  <c r="E21" i="6"/>
  <c r="C28" i="6"/>
  <c r="C43" i="6"/>
  <c r="E19" i="6"/>
  <c r="E14" i="6"/>
  <c r="C46" i="6"/>
  <c r="C48" i="6" s="1"/>
  <c r="H48" i="6"/>
  <c r="I47" i="6" s="1"/>
  <c r="G15" i="6"/>
  <c r="C17" i="6"/>
  <c r="E20" i="6"/>
  <c r="C27" i="6"/>
  <c r="E30" i="6"/>
  <c r="H44" i="6"/>
  <c r="I41" i="6" s="1"/>
  <c r="H11" i="6"/>
  <c r="I10" i="6" s="1"/>
  <c r="C29" i="6"/>
  <c r="E17" i="6"/>
  <c r="H34" i="6"/>
  <c r="I26" i="6" s="1"/>
  <c r="E15" i="6"/>
  <c r="G18" i="6"/>
  <c r="C20" i="6"/>
  <c r="E25" i="6"/>
  <c r="C30" i="6"/>
  <c r="E33" i="6"/>
  <c r="G13" i="6"/>
  <c r="C25" i="6"/>
  <c r="G44" i="6" l="1"/>
  <c r="C44" i="6"/>
  <c r="E44" i="6"/>
  <c r="C22" i="6"/>
  <c r="G34" i="6"/>
  <c r="I29" i="6"/>
  <c r="G22" i="6"/>
  <c r="E22" i="6"/>
  <c r="I21" i="6"/>
  <c r="I50" i="6"/>
  <c r="I52" i="6" s="1"/>
  <c r="E34" i="6"/>
  <c r="I24" i="6"/>
  <c r="I19" i="6"/>
  <c r="I20" i="6"/>
  <c r="I13" i="6"/>
  <c r="I18" i="6"/>
  <c r="I14" i="6"/>
  <c r="I15" i="6"/>
  <c r="I17" i="6"/>
  <c r="I9" i="6"/>
  <c r="I11" i="6" s="1"/>
  <c r="I46" i="6"/>
  <c r="I48" i="6" s="1"/>
  <c r="I27" i="6"/>
  <c r="I33" i="6"/>
  <c r="I25" i="6"/>
  <c r="I28" i="6"/>
  <c r="I30" i="6"/>
  <c r="I31" i="6"/>
  <c r="I32" i="6"/>
  <c r="C34" i="6"/>
  <c r="I42" i="6"/>
  <c r="I43" i="6"/>
  <c r="I44" i="6" l="1"/>
  <c r="I22" i="6"/>
  <c r="I34" i="6"/>
  <c r="B11" i="12"/>
  <c r="C10" i="12" s="1"/>
  <c r="H9" i="12"/>
  <c r="H11" i="12" l="1"/>
  <c r="I10" i="12" s="1"/>
  <c r="C9" i="12"/>
  <c r="C11" i="12" s="1"/>
  <c r="I9" i="12" l="1"/>
  <c r="I11" i="12" s="1"/>
</calcChain>
</file>

<file path=xl/sharedStrings.xml><?xml version="1.0" encoding="utf-8"?>
<sst xmlns="http://schemas.openxmlformats.org/spreadsheetml/2006/main" count="491" uniqueCount="74">
  <si>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</si>
  <si>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</si>
  <si>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</si>
  <si>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</si>
  <si>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</si>
  <si>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</si>
  <si>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</si>
  <si>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</si>
  <si>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</si>
  <si>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</si>
  <si>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</si>
  <si>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</si>
  <si>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</si>
  <si>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</si>
  <si>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</si>
  <si>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</si>
  <si>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</si>
  <si>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</si>
  <si>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</si>
  <si>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</si>
  <si>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</si>
  <si>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</si>
  <si>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</si>
  <si>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</si>
  <si>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</si>
  <si>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</si>
  <si>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</si>
  <si>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</si>
  <si>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</si>
  <si>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</si>
  <si>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</si>
  <si>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</si>
  <si>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</si>
  <si>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</si>
  <si>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</si>
  <si>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</si>
  <si>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</si>
  <si>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</si>
  <si>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 xml:space="preserve">Notes:  Status is based on 9 and 12 hours considered full time at the graduate and undergraduate levels, respectively.  FTE is based on 12 and 15 hours considered full time at the graduate and undergraduate levels, respectively.  Average age is based on a term date of each year's census. </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</si>
  <si>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</si>
  <si>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</si>
  <si>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</si>
  <si>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</si>
  <si>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</si>
  <si>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</si>
  <si>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</si>
  <si>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</si>
  <si>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</si>
  <si>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</si>
  <si>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Degree Seeking Status</t>
  </si>
  <si>
    <t>Degree Seeking</t>
  </si>
  <si>
    <t>Not Degree Seeking</t>
  </si>
  <si>
    <t>College of Business and Management</t>
  </si>
  <si>
    <t>Provost and Vice Chancellor of Academic Affairs</t>
  </si>
  <si>
    <t>Student Profile:  Fall 2011 (as of Census)</t>
  </si>
  <si>
    <t>University of Illinois Springfield</t>
  </si>
  <si>
    <t>Residency  (Address at Application)</t>
  </si>
  <si>
    <t xml:space="preserve"> </t>
  </si>
  <si>
    <t>Notes:</t>
  </si>
  <si>
    <t xml:space="preserve">Time status is based on 9 and 12 hours considered full time at the graduate and undergraduate levels, respectively.  FTE is based on 12 and 15 hours considered full time at the graduate and undergraduate levels, respectively.  Average age is based on the term date of each year's census. </t>
  </si>
  <si>
    <t xml:space="preserve">Data include all students in programs offered by the college, including degree, certificate, and non-degree options.  These totals may not correspond to data reported in other tables where the focus may be limited to degree programs only.          </t>
  </si>
  <si>
    <t>College of Health, Science and Technology</t>
  </si>
  <si>
    <t>College of Liberal Arts and Social Sciences</t>
  </si>
  <si>
    <t>College of Public Affairs and Education</t>
  </si>
  <si>
    <t>Student Profile:  Fall 2022 (as of Census)</t>
  </si>
  <si>
    <t>US Nonresident (International)</t>
  </si>
  <si>
    <t>Yes</t>
  </si>
  <si>
    <t>190 (36.2%)</t>
  </si>
  <si>
    <t>First Generation (Undergraduate Students)</t>
  </si>
  <si>
    <t>358 (34.6%)</t>
  </si>
  <si>
    <t>135 (38.4%)</t>
  </si>
  <si>
    <t>113 (34.2%)</t>
  </si>
  <si>
    <t>58 (38.4%)</t>
  </si>
  <si>
    <t>854 (35.7%)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</si>
</sst>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9"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20"/>
      <name val="Arial"/>
      <family val="2"/>
    </font>
    <font>
      <sz val="9"/>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7">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s>
  <cellStyleXfs count="2">
    <xf numFmtId="0" fontId="0" fillId="0" borderId="0"/>
    <xf numFmtId="9" fontId="1" fillId="0" borderId="0" applyFont="0" applyFill="0" applyBorder="0" applyAlignment="0" applyProtection="0"/>
  </cellStyleXfs>
  <cellXfs count="111">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1" fillId="0" borderId="36" xfId="0" applyFont="1" applyBorder="1" applyAlignment="1">
      <alignment horizontal="left" indent="1"/>
    </xf>
    <xf numFmtId="0" fontId="7" fillId="0" borderId="0" xfId="0" applyFont="1"/>
    <xf numFmtId="3" fontId="0" fillId="0" borderId="12" xfId="0" applyNumberFormat="1" applyBorder="1" applyAlignment="1">
      <alignment vertical="center"/>
    </xf>
    <xf numFmtId="164" fontId="1" fillId="0" borderId="10" xfId="1" applyNumberFormat="1" applyFont="1" applyBorder="1" applyAlignment="1">
      <alignment vertical="center"/>
    </xf>
    <xf numFmtId="0" fontId="0" fillId="0" borderId="12" xfId="0" applyBorder="1" applyAlignment="1">
      <alignment vertical="center"/>
    </xf>
    <xf numFmtId="164" fontId="1" fillId="0" borderId="13" xfId="1" applyNumberFormat="1" applyFont="1" applyBorder="1" applyAlignment="1">
      <alignment vertical="center"/>
    </xf>
    <xf numFmtId="0" fontId="0" fillId="0" borderId="17" xfId="0" applyBorder="1" applyAlignment="1">
      <alignment horizontal="left" vertical="center" indent="1"/>
    </xf>
    <xf numFmtId="166" fontId="0" fillId="0" borderId="0" xfId="0" applyNumberFormat="1"/>
    <xf numFmtId="3" fontId="0" fillId="0" borderId="12" xfId="0" applyNumberFormat="1" applyFill="1" applyBorder="1" applyAlignment="1"/>
    <xf numFmtId="0" fontId="0" fillId="0" borderId="0" xfId="0" applyBorder="1" applyAlignment="1">
      <alignment horizontal="right"/>
    </xf>
    <xf numFmtId="3" fontId="0" fillId="0" borderId="0" xfId="0" applyNumberFormat="1" applyBorder="1" applyAlignment="1"/>
    <xf numFmtId="164" fontId="1" fillId="0" borderId="0" xfId="1" applyNumberFormat="1" applyFont="1" applyBorder="1" applyAlignment="1"/>
    <xf numFmtId="164" fontId="1" fillId="3" borderId="0" xfId="1" applyNumberFormat="1" applyFont="1" applyFill="1" applyBorder="1" applyAlignment="1"/>
    <xf numFmtId="0" fontId="8" fillId="0" borderId="0" xfId="0" applyFont="1"/>
    <xf numFmtId="0" fontId="8" fillId="0" borderId="0" xfId="0" applyFont="1" applyAlignment="1">
      <alignment horizontal="right" indent="1"/>
    </xf>
    <xf numFmtId="4" fontId="0" fillId="0" borderId="0" xfId="0" applyNumberFormat="1"/>
    <xf numFmtId="0" fontId="0" fillId="0" borderId="0" xfId="0" applyFill="1"/>
    <xf numFmtId="0" fontId="0" fillId="0" borderId="18" xfId="0" applyFill="1" applyBorder="1" applyAlignment="1">
      <alignment horizontal="left" indent="1"/>
    </xf>
    <xf numFmtId="0" fontId="5"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4" xfId="0" applyNumberFormat="1" applyFill="1" applyBorder="1" applyAlignment="1">
      <alignment horizontal="right" indent="3"/>
    </xf>
    <xf numFmtId="2" fontId="0" fillId="0" borderId="28" xfId="0" applyNumberFormat="1" applyFill="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0" fontId="8" fillId="0" borderId="0" xfId="0" applyFont="1" applyAlignment="1">
      <alignment horizontal="left" wrapText="1"/>
    </xf>
    <xf numFmtId="0" fontId="6" fillId="0" borderId="0" xfId="0" quotePrefix="1" applyFont="1" applyAlignment="1">
      <alignment horizontal="right"/>
    </xf>
    <xf numFmtId="0" fontId="6" fillId="0" borderId="0" xfId="0" applyFont="1" applyAlignment="1">
      <alignment horizontal="right"/>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39" xfId="0" applyNumberFormat="1" applyFill="1" applyBorder="1" applyAlignment="1">
      <alignment horizontal="right" indent="2"/>
    </xf>
    <xf numFmtId="166" fontId="0" fillId="0" borderId="40" xfId="0" applyNumberFormat="1" applyFill="1" applyBorder="1" applyAlignment="1">
      <alignment horizontal="right" indent="2"/>
    </xf>
    <xf numFmtId="0" fontId="8" fillId="0" borderId="0" xfId="0" applyFont="1" applyAlignment="1">
      <alignment wrapText="1"/>
    </xf>
    <xf numFmtId="0" fontId="8" fillId="0" borderId="0" xfId="0" applyFont="1" applyAlignment="1"/>
    <xf numFmtId="2" fontId="0" fillId="0" borderId="28" xfId="0" applyNumberFormat="1" applyBorder="1" applyAlignment="1">
      <alignment horizontal="right" indent="3"/>
    </xf>
    <xf numFmtId="2" fontId="0" fillId="0" borderId="29" xfId="0" applyNumberFormat="1" applyBorder="1" applyAlignment="1">
      <alignment horizontal="right" indent="3"/>
    </xf>
    <xf numFmtId="166" fontId="0" fillId="0" borderId="40" xfId="0" applyNumberFormat="1" applyBorder="1" applyAlignment="1">
      <alignment horizontal="right" indent="2"/>
    </xf>
    <xf numFmtId="166" fontId="0" fillId="0" borderId="41" xfId="0" applyNumberFormat="1" applyBorder="1" applyAlignment="1">
      <alignment horizontal="center"/>
    </xf>
    <xf numFmtId="166" fontId="0" fillId="0" borderId="42" xfId="0" applyNumberFormat="1" applyBorder="1" applyAlignment="1">
      <alignment horizontal="center"/>
    </xf>
    <xf numFmtId="166" fontId="0" fillId="0" borderId="43" xfId="0" applyNumberFormat="1" applyBorder="1" applyAlignment="1">
      <alignment horizontal="center"/>
    </xf>
    <xf numFmtId="166" fontId="0" fillId="0" borderId="9" xfId="0" applyNumberFormat="1" applyBorder="1" applyAlignment="1">
      <alignment horizontal="center"/>
    </xf>
    <xf numFmtId="0" fontId="0" fillId="0" borderId="37" xfId="0" applyBorder="1" applyAlignment="1">
      <alignment horizontal="right" indent="3"/>
    </xf>
    <xf numFmtId="0" fontId="0" fillId="0" borderId="38" xfId="0" applyBorder="1" applyAlignment="1">
      <alignment horizontal="right" indent="3"/>
    </xf>
    <xf numFmtId="165" fontId="0" fillId="0" borderId="39" xfId="0" applyNumberFormat="1" applyBorder="1" applyAlignment="1">
      <alignment horizontal="right" indent="2"/>
    </xf>
    <xf numFmtId="165" fontId="0" fillId="0" borderId="38" xfId="0" applyNumberFormat="1" applyBorder="1" applyAlignment="1">
      <alignment horizontal="right" indent="2"/>
    </xf>
    <xf numFmtId="165" fontId="0" fillId="0" borderId="37" xfId="0" applyNumberFormat="1" applyBorder="1" applyAlignment="1">
      <alignment horizontal="right" indent="3"/>
    </xf>
    <xf numFmtId="165" fontId="0" fillId="0" borderId="38" xfId="0" applyNumberFormat="1" applyBorder="1" applyAlignment="1">
      <alignment horizontal="right" indent="3"/>
    </xf>
    <xf numFmtId="2" fontId="0" fillId="0" borderId="39" xfId="0" applyNumberFormat="1" applyBorder="1" applyAlignment="1">
      <alignment horizontal="right" indent="2"/>
    </xf>
    <xf numFmtId="2" fontId="0" fillId="0" borderId="40" xfId="0" applyNumberFormat="1" applyBorder="1" applyAlignment="1">
      <alignment horizontal="right" indent="2"/>
    </xf>
    <xf numFmtId="0" fontId="4" fillId="0" borderId="0" xfId="0" applyFont="1" applyAlignment="1">
      <alignment wrapText="1"/>
    </xf>
    <xf numFmtId="2" fontId="0" fillId="0" borderId="44" xfId="0" applyNumberFormat="1" applyBorder="1" applyAlignment="1">
      <alignment horizontal="right" indent="3"/>
    </xf>
    <xf numFmtId="2" fontId="0" fillId="0" borderId="45" xfId="0" applyNumberFormat="1" applyBorder="1" applyAlignment="1">
      <alignment horizontal="right" indent="3"/>
    </xf>
    <xf numFmtId="2" fontId="0" fillId="0" borderId="44" xfId="0" applyNumberFormat="1" applyFill="1" applyBorder="1" applyAlignment="1">
      <alignment horizontal="right" indent="3"/>
    </xf>
    <xf numFmtId="2" fontId="0" fillId="0" borderId="46" xfId="0" applyNumberFormat="1" applyFill="1" applyBorder="1" applyAlignment="1">
      <alignment horizontal="right" indent="3"/>
    </xf>
    <xf numFmtId="0" fontId="0" fillId="0" borderId="8" xfId="0" applyBorder="1" applyAlignment="1">
      <alignment horizontal="center"/>
    </xf>
    <xf numFmtId="0" fontId="0" fillId="0" borderId="9" xfId="0" applyBorder="1" applyAlignment="1">
      <alignment horizontal="center"/>
    </xf>
    <xf numFmtId="1" fontId="1" fillId="0" borderId="41"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5"/>
  <sheetViews>
    <sheetView topLeftCell="A7" zoomScale="96" zoomScaleNormal="96" workbookViewId="0">
      <selection activeCell="A39" sqref="A39:I39"/>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11" ht="15.75" x14ac:dyDescent="0.25">
      <c r="A2" s="66" t="s">
        <v>55</v>
      </c>
      <c r="B2" s="66"/>
      <c r="C2" s="66"/>
      <c r="D2" s="66"/>
      <c r="E2" s="66"/>
      <c r="F2" s="66"/>
      <c r="G2" s="66"/>
      <c r="H2" s="66"/>
      <c r="I2" s="66"/>
    </row>
    <row r="3" spans="1:11" ht="15.75" x14ac:dyDescent="0.25">
      <c r="A3" s="66" t="s">
        <v>64</v>
      </c>
      <c r="B3" s="66"/>
      <c r="C3" s="66"/>
      <c r="D3" s="66"/>
      <c r="E3" s="66"/>
      <c r="F3" s="66"/>
      <c r="G3" s="66"/>
      <c r="H3" s="66"/>
      <c r="I3" s="66"/>
    </row>
    <row r="4" spans="1:11" ht="15.75" x14ac:dyDescent="0.25">
      <c r="A4" s="66" t="s">
        <v>52</v>
      </c>
      <c r="B4" s="66"/>
      <c r="C4" s="66"/>
      <c r="D4" s="66"/>
      <c r="E4" s="66"/>
      <c r="F4" s="66"/>
      <c r="G4" s="66"/>
      <c r="H4" s="66"/>
      <c r="I4" s="66"/>
    </row>
    <row r="5" spans="1:11" ht="13.5" thickBot="1" x14ac:dyDescent="0.25"/>
    <row r="6" spans="1:11" ht="13.5" thickTop="1" x14ac:dyDescent="0.2">
      <c r="A6" s="23"/>
      <c r="B6" s="67" t="s">
        <v>0</v>
      </c>
      <c r="C6" s="68"/>
      <c r="D6" s="69" t="s">
        <v>35</v>
      </c>
      <c r="E6" s="68"/>
      <c r="F6" s="67" t="s">
        <v>3</v>
      </c>
      <c r="G6" s="68"/>
      <c r="H6" s="67" t="s">
        <v>7</v>
      </c>
      <c r="I6" s="70"/>
    </row>
    <row r="7" spans="1:11" x14ac:dyDescent="0.2">
      <c r="A7" s="24"/>
      <c r="B7" s="25" t="s">
        <v>1</v>
      </c>
      <c r="C7" s="26" t="s">
        <v>2</v>
      </c>
      <c r="D7" s="25" t="s">
        <v>1</v>
      </c>
      <c r="E7" s="26" t="s">
        <v>2</v>
      </c>
      <c r="F7" s="27" t="s">
        <v>1</v>
      </c>
      <c r="G7" s="26" t="s">
        <v>2</v>
      </c>
      <c r="H7" s="25" t="s">
        <v>1</v>
      </c>
      <c r="I7" s="28" t="s">
        <v>2</v>
      </c>
    </row>
    <row r="8" spans="1:11" x14ac:dyDescent="0.2">
      <c r="A8" s="29" t="s">
        <v>4</v>
      </c>
      <c r="B8" s="30"/>
      <c r="C8" s="30"/>
      <c r="D8" s="30"/>
      <c r="E8" s="30"/>
      <c r="F8" s="31"/>
      <c r="G8" s="30"/>
      <c r="H8" s="30"/>
      <c r="I8" s="32"/>
    </row>
    <row r="9" spans="1:11" ht="12.75" customHeight="1" x14ac:dyDescent="0.35">
      <c r="A9" s="54" t="s">
        <v>5</v>
      </c>
      <c r="B9" s="50">
        <v>277</v>
      </c>
      <c r="C9" s="51">
        <f>B9/B11</f>
        <v>0.52761904761904765</v>
      </c>
      <c r="D9" s="50">
        <v>335</v>
      </c>
      <c r="E9" s="51">
        <f>D9/D11</f>
        <v>0.5456026058631922</v>
      </c>
      <c r="F9" s="52">
        <v>0</v>
      </c>
      <c r="G9" s="51" t="e">
        <f>F9/F11</f>
        <v>#DIV/0!</v>
      </c>
      <c r="H9" s="50">
        <f>B9+D9+F9</f>
        <v>612</v>
      </c>
      <c r="I9" s="53">
        <f>H9/H11</f>
        <v>0.53731343283582089</v>
      </c>
      <c r="K9" s="49"/>
    </row>
    <row r="10" spans="1:11" x14ac:dyDescent="0.2">
      <c r="A10" s="10" t="s">
        <v>6</v>
      </c>
      <c r="B10" s="6">
        <v>248</v>
      </c>
      <c r="C10" s="15">
        <f>B10/B11</f>
        <v>0.4723809523809524</v>
      </c>
      <c r="D10" s="6">
        <v>279</v>
      </c>
      <c r="E10" s="15">
        <f>D10/D11</f>
        <v>0.4543973941368078</v>
      </c>
      <c r="F10" s="1">
        <v>0</v>
      </c>
      <c r="G10" s="15" t="e">
        <f>F10/F11</f>
        <v>#DIV/0!</v>
      </c>
      <c r="H10" s="6">
        <f>B10+D10+F10</f>
        <v>527</v>
      </c>
      <c r="I10" s="16">
        <f>H10/H11</f>
        <v>0.46268656716417911</v>
      </c>
    </row>
    <row r="11" spans="1:11" x14ac:dyDescent="0.2">
      <c r="A11" s="11" t="s">
        <v>7</v>
      </c>
      <c r="B11" s="7">
        <f>SUM(B9:B10)</f>
        <v>525</v>
      </c>
      <c r="C11" s="17">
        <f>SUM(C9:C10)</f>
        <v>1</v>
      </c>
      <c r="D11" s="7">
        <f>D9+D10</f>
        <v>614</v>
      </c>
      <c r="E11" s="17">
        <f>SUM(E9:E10)</f>
        <v>1</v>
      </c>
      <c r="F11" s="8">
        <f>SUM(F9:F10)</f>
        <v>0</v>
      </c>
      <c r="G11" s="17" t="e">
        <f>SUM(G9:G10)</f>
        <v>#DIV/0!</v>
      </c>
      <c r="H11" s="7">
        <f>B11+D11+F11</f>
        <v>1139</v>
      </c>
      <c r="I11" s="18">
        <f>SUM(I9:I10)</f>
        <v>1</v>
      </c>
    </row>
    <row r="12" spans="1:11" x14ac:dyDescent="0.2">
      <c r="A12" s="29" t="s">
        <v>8</v>
      </c>
      <c r="B12" s="36"/>
      <c r="C12" s="36"/>
      <c r="D12" s="36"/>
      <c r="E12" s="36"/>
      <c r="F12" s="36"/>
      <c r="G12" s="36"/>
      <c r="H12" s="36"/>
      <c r="I12" s="37"/>
    </row>
    <row r="13" spans="1:11" x14ac:dyDescent="0.2">
      <c r="A13" s="9" t="s">
        <v>39</v>
      </c>
      <c r="B13" s="5">
        <v>3</v>
      </c>
      <c r="C13" s="13">
        <f>B13/B22</f>
        <v>5.7142857142857143E-3</v>
      </c>
      <c r="D13" s="5">
        <v>0</v>
      </c>
      <c r="E13" s="13">
        <f>D13/D22</f>
        <v>0</v>
      </c>
      <c r="F13" s="5">
        <v>0</v>
      </c>
      <c r="G13" s="13" t="e">
        <f>F13/F22</f>
        <v>#DIV/0!</v>
      </c>
      <c r="H13" s="4">
        <f t="shared" ref="H13:H21" si="0">B13+D13+F13</f>
        <v>3</v>
      </c>
      <c r="I13" s="14">
        <f>H13/H22</f>
        <v>2.6338893766461808E-3</v>
      </c>
    </row>
    <row r="14" spans="1:11" x14ac:dyDescent="0.2">
      <c r="A14" s="10" t="s">
        <v>9</v>
      </c>
      <c r="B14" s="1">
        <v>27</v>
      </c>
      <c r="C14" s="15">
        <f>B14/B22</f>
        <v>5.1428571428571428E-2</v>
      </c>
      <c r="D14" s="1">
        <v>37</v>
      </c>
      <c r="E14" s="15">
        <f>D14/D22</f>
        <v>6.026058631921824E-2</v>
      </c>
      <c r="F14" s="1">
        <v>0</v>
      </c>
      <c r="G14" s="15" t="e">
        <f>F14/F22</f>
        <v>#DIV/0!</v>
      </c>
      <c r="H14" s="6">
        <f t="shared" si="0"/>
        <v>64</v>
      </c>
      <c r="I14" s="16">
        <f>H14/H22</f>
        <v>5.6189640035118525E-2</v>
      </c>
    </row>
    <row r="15" spans="1:11" x14ac:dyDescent="0.2">
      <c r="A15" s="10" t="s">
        <v>40</v>
      </c>
      <c r="B15" s="1">
        <v>61</v>
      </c>
      <c r="C15" s="15">
        <f>B15/B22</f>
        <v>0.11619047619047619</v>
      </c>
      <c r="D15" s="1">
        <v>94</v>
      </c>
      <c r="E15" s="15">
        <f>D15/D22</f>
        <v>0.15309446254071662</v>
      </c>
      <c r="F15" s="1">
        <v>0</v>
      </c>
      <c r="G15" s="15" t="e">
        <f>F15/F22</f>
        <v>#DIV/0!</v>
      </c>
      <c r="H15" s="6">
        <f t="shared" si="0"/>
        <v>155</v>
      </c>
      <c r="I15" s="16">
        <f>H15/H22</f>
        <v>0.13608428446005269</v>
      </c>
    </row>
    <row r="16" spans="1:11" x14ac:dyDescent="0.2">
      <c r="A16" s="10" t="s">
        <v>41</v>
      </c>
      <c r="B16" s="1">
        <v>45</v>
      </c>
      <c r="C16" s="15">
        <f>B16/B22</f>
        <v>8.5714285714285715E-2</v>
      </c>
      <c r="D16" s="1">
        <v>29</v>
      </c>
      <c r="E16" s="15">
        <f>D16/D22</f>
        <v>4.7231270358306189E-2</v>
      </c>
      <c r="F16" s="1">
        <v>0</v>
      </c>
      <c r="G16" s="15" t="e">
        <f>F16/F22</f>
        <v>#DIV/0!</v>
      </c>
      <c r="H16" s="6">
        <f t="shared" si="0"/>
        <v>74</v>
      </c>
      <c r="I16" s="16">
        <f>H16/H22</f>
        <v>6.4969271290605798E-2</v>
      </c>
    </row>
    <row r="17" spans="1:9" x14ac:dyDescent="0.2">
      <c r="A17" s="10" t="s">
        <v>42</v>
      </c>
      <c r="B17" s="1">
        <v>1</v>
      </c>
      <c r="C17" s="15">
        <f>B17/B22</f>
        <v>1.9047619047619048E-3</v>
      </c>
      <c r="D17" s="1">
        <v>1</v>
      </c>
      <c r="E17" s="15">
        <f>D17/D22</f>
        <v>1.6286644951140066E-3</v>
      </c>
      <c r="F17" s="1">
        <v>0</v>
      </c>
      <c r="G17" s="15" t="e">
        <f>F17/F22</f>
        <v>#DIV/0!</v>
      </c>
      <c r="H17" s="6">
        <f t="shared" si="0"/>
        <v>2</v>
      </c>
      <c r="I17" s="16">
        <f>H17/H22</f>
        <v>1.7559262510974539E-3</v>
      </c>
    </row>
    <row r="18" spans="1:9" x14ac:dyDescent="0.2">
      <c r="A18" s="10" t="s">
        <v>10</v>
      </c>
      <c r="B18" s="6">
        <v>343</v>
      </c>
      <c r="C18" s="15">
        <f>B18/B22</f>
        <v>0.65333333333333332</v>
      </c>
      <c r="D18" s="6">
        <v>215</v>
      </c>
      <c r="E18" s="15">
        <f>D18/D22</f>
        <v>0.35016286644951139</v>
      </c>
      <c r="F18" s="1">
        <v>0</v>
      </c>
      <c r="G18" s="15" t="e">
        <f>F18/F22</f>
        <v>#DIV/0!</v>
      </c>
      <c r="H18" s="6">
        <f t="shared" si="0"/>
        <v>558</v>
      </c>
      <c r="I18" s="16">
        <f>H18/H22</f>
        <v>0.48990342405618964</v>
      </c>
    </row>
    <row r="19" spans="1:9" x14ac:dyDescent="0.2">
      <c r="A19" s="10" t="s">
        <v>43</v>
      </c>
      <c r="B19" s="6">
        <v>11</v>
      </c>
      <c r="C19" s="15">
        <f>B19/B22</f>
        <v>2.0952380952380951E-2</v>
      </c>
      <c r="D19" s="6">
        <v>8</v>
      </c>
      <c r="E19" s="15">
        <f>D19/D22</f>
        <v>1.3029315960912053E-2</v>
      </c>
      <c r="F19" s="1">
        <v>0</v>
      </c>
      <c r="G19" s="15" t="e">
        <f>F19/F22</f>
        <v>#DIV/0!</v>
      </c>
      <c r="H19" s="6">
        <f t="shared" si="0"/>
        <v>19</v>
      </c>
      <c r="I19" s="16">
        <f>H19/H22</f>
        <v>1.6681299385425813E-2</v>
      </c>
    </row>
    <row r="20" spans="1:9" x14ac:dyDescent="0.2">
      <c r="A20" s="10" t="s">
        <v>65</v>
      </c>
      <c r="B20" s="1">
        <v>24</v>
      </c>
      <c r="C20" s="15">
        <f>B20/B22</f>
        <v>4.5714285714285714E-2</v>
      </c>
      <c r="D20" s="1">
        <v>226</v>
      </c>
      <c r="E20" s="15">
        <f>D20/D22</f>
        <v>0.36807817589576547</v>
      </c>
      <c r="F20" s="1">
        <v>0</v>
      </c>
      <c r="G20" s="15" t="e">
        <f>F20/F22</f>
        <v>#DIV/0!</v>
      </c>
      <c r="H20" s="6">
        <f t="shared" si="0"/>
        <v>250</v>
      </c>
      <c r="I20" s="16">
        <f>H20/H22</f>
        <v>0.21949078138718173</v>
      </c>
    </row>
    <row r="21" spans="1:9" x14ac:dyDescent="0.2">
      <c r="A21" s="22" t="s">
        <v>45</v>
      </c>
      <c r="B21" s="8">
        <v>10</v>
      </c>
      <c r="C21" s="15">
        <f>B21/B22</f>
        <v>1.9047619047619049E-2</v>
      </c>
      <c r="D21" s="8">
        <v>4</v>
      </c>
      <c r="E21" s="15">
        <f>D21/D22</f>
        <v>6.5146579804560263E-3</v>
      </c>
      <c r="F21" s="8">
        <v>0</v>
      </c>
      <c r="G21" s="15" t="e">
        <f>F21/F22</f>
        <v>#DIV/0!</v>
      </c>
      <c r="H21" s="7">
        <f t="shared" si="0"/>
        <v>14</v>
      </c>
      <c r="I21" s="18">
        <f>H21/H22</f>
        <v>1.2291483757682178E-2</v>
      </c>
    </row>
    <row r="22" spans="1:9" x14ac:dyDescent="0.2">
      <c r="A22" s="11" t="s">
        <v>7</v>
      </c>
      <c r="B22" s="7">
        <f>SUM(B13:B21)</f>
        <v>525</v>
      </c>
      <c r="C22" s="17">
        <f>SUM(C13:C21)</f>
        <v>1</v>
      </c>
      <c r="D22" s="7">
        <f>SUM(D13:D21)</f>
        <v>614</v>
      </c>
      <c r="E22" s="17">
        <f>SUM(E13:E21)</f>
        <v>1</v>
      </c>
      <c r="F22" s="8">
        <f>SUM(F13:F21)</f>
        <v>0</v>
      </c>
      <c r="G22" s="17" t="e">
        <f>SUM(G13:G20)</f>
        <v>#DIV/0!</v>
      </c>
      <c r="H22" s="7">
        <f>SUM(H13:H21)</f>
        <v>1139</v>
      </c>
      <c r="I22" s="18">
        <f>SUM(I13:I21)</f>
        <v>1</v>
      </c>
    </row>
    <row r="23" spans="1:9" x14ac:dyDescent="0.2">
      <c r="A23" s="29" t="s">
        <v>11</v>
      </c>
      <c r="B23" s="36"/>
      <c r="C23" s="36"/>
      <c r="D23" s="36"/>
      <c r="E23" s="36"/>
      <c r="F23" s="36"/>
      <c r="G23" s="36"/>
      <c r="H23" s="36"/>
      <c r="I23" s="37"/>
    </row>
    <row r="24" spans="1:9" x14ac:dyDescent="0.2">
      <c r="A24" s="40" t="s">
        <v>12</v>
      </c>
      <c r="B24" s="5">
        <v>3</v>
      </c>
      <c r="C24" s="13">
        <f t="shared" ref="C24:C33" si="1">B24/$B$34</f>
        <v>5.7142857142857143E-3</v>
      </c>
      <c r="D24" s="5">
        <v>0</v>
      </c>
      <c r="E24" s="13">
        <f>D24/D34</f>
        <v>0</v>
      </c>
      <c r="F24" s="5">
        <v>0</v>
      </c>
      <c r="G24" s="13" t="e">
        <f>F24/F34</f>
        <v>#DIV/0!</v>
      </c>
      <c r="H24" s="5">
        <f t="shared" ref="H24:H34" si="2">B24+D24+F24</f>
        <v>3</v>
      </c>
      <c r="I24" s="14">
        <f>H24/H34</f>
        <v>2.6338893766461808E-3</v>
      </c>
    </row>
    <row r="25" spans="1:9" x14ac:dyDescent="0.2">
      <c r="A25" s="10" t="s">
        <v>13</v>
      </c>
      <c r="B25" s="1">
        <v>73</v>
      </c>
      <c r="C25" s="13">
        <f t="shared" si="1"/>
        <v>0.13904761904761906</v>
      </c>
      <c r="D25" s="1">
        <v>0</v>
      </c>
      <c r="E25" s="15">
        <f>D25/D34</f>
        <v>0</v>
      </c>
      <c r="F25" s="1">
        <v>0</v>
      </c>
      <c r="G25" s="15" t="e">
        <f>F25/F34</f>
        <v>#DIV/0!</v>
      </c>
      <c r="H25" s="1">
        <f t="shared" si="2"/>
        <v>73</v>
      </c>
      <c r="I25" s="16">
        <f>H25/H34</f>
        <v>6.4091308165057065E-2</v>
      </c>
    </row>
    <row r="26" spans="1:9" x14ac:dyDescent="0.2">
      <c r="A26" s="10" t="s">
        <v>14</v>
      </c>
      <c r="B26" s="1">
        <v>166</v>
      </c>
      <c r="C26" s="13">
        <f t="shared" si="1"/>
        <v>0.31619047619047619</v>
      </c>
      <c r="D26" s="1">
        <v>19</v>
      </c>
      <c r="E26" s="15">
        <f>D26/D34</f>
        <v>3.0944625407166124E-2</v>
      </c>
      <c r="F26" s="1">
        <v>0</v>
      </c>
      <c r="G26" s="15" t="e">
        <f>F26/F34</f>
        <v>#DIV/0!</v>
      </c>
      <c r="H26" s="5">
        <f t="shared" si="2"/>
        <v>185</v>
      </c>
      <c r="I26" s="16">
        <f>H26/H34</f>
        <v>0.16242317822651448</v>
      </c>
    </row>
    <row r="27" spans="1:9" x14ac:dyDescent="0.2">
      <c r="A27" s="10" t="s">
        <v>15</v>
      </c>
      <c r="B27" s="1">
        <v>92</v>
      </c>
      <c r="C27" s="13">
        <f t="shared" si="1"/>
        <v>0.17523809523809525</v>
      </c>
      <c r="D27" s="1">
        <v>170</v>
      </c>
      <c r="E27" s="15">
        <f>D27/D34</f>
        <v>0.27687296416938112</v>
      </c>
      <c r="F27" s="1">
        <v>0</v>
      </c>
      <c r="G27" s="15" t="e">
        <f>F27/F34</f>
        <v>#DIV/0!</v>
      </c>
      <c r="H27" s="5">
        <f t="shared" si="2"/>
        <v>262</v>
      </c>
      <c r="I27" s="16">
        <f>H27/H34</f>
        <v>0.23002633889376647</v>
      </c>
    </row>
    <row r="28" spans="1:9" x14ac:dyDescent="0.2">
      <c r="A28" s="10" t="s">
        <v>16</v>
      </c>
      <c r="B28" s="1">
        <v>53</v>
      </c>
      <c r="C28" s="13">
        <f t="shared" si="1"/>
        <v>0.10095238095238095</v>
      </c>
      <c r="D28" s="1">
        <v>161</v>
      </c>
      <c r="E28" s="15">
        <f>D28/D34</f>
        <v>0.26221498371335505</v>
      </c>
      <c r="F28" s="1">
        <v>0</v>
      </c>
      <c r="G28" s="15" t="e">
        <f>F28/F34</f>
        <v>#DIV/0!</v>
      </c>
      <c r="H28" s="5">
        <f t="shared" si="2"/>
        <v>214</v>
      </c>
      <c r="I28" s="16">
        <f>H28/H34</f>
        <v>0.18788410886742757</v>
      </c>
    </row>
    <row r="29" spans="1:9" x14ac:dyDescent="0.2">
      <c r="A29" s="10" t="s">
        <v>17</v>
      </c>
      <c r="B29" s="1">
        <v>45</v>
      </c>
      <c r="C29" s="13">
        <f t="shared" si="1"/>
        <v>8.5714285714285715E-2</v>
      </c>
      <c r="D29" s="1">
        <v>72</v>
      </c>
      <c r="E29" s="15">
        <f>D29/D34</f>
        <v>0.11726384364820847</v>
      </c>
      <c r="F29" s="1">
        <v>0</v>
      </c>
      <c r="G29" s="15" t="e">
        <f>F29/F34</f>
        <v>#DIV/0!</v>
      </c>
      <c r="H29" s="5">
        <f t="shared" si="2"/>
        <v>117</v>
      </c>
      <c r="I29" s="16">
        <f>H29/H34</f>
        <v>0.10272168568920105</v>
      </c>
    </row>
    <row r="30" spans="1:9" x14ac:dyDescent="0.2">
      <c r="A30" s="10" t="s">
        <v>18</v>
      </c>
      <c r="B30" s="1">
        <v>43</v>
      </c>
      <c r="C30" s="13">
        <f t="shared" si="1"/>
        <v>8.1904761904761911E-2</v>
      </c>
      <c r="D30" s="1">
        <v>72</v>
      </c>
      <c r="E30" s="15">
        <f>D30/D34</f>
        <v>0.11726384364820847</v>
      </c>
      <c r="F30" s="1">
        <v>0</v>
      </c>
      <c r="G30" s="15" t="e">
        <f>F30/F34</f>
        <v>#DIV/0!</v>
      </c>
      <c r="H30" s="5">
        <f t="shared" si="2"/>
        <v>115</v>
      </c>
      <c r="I30" s="16">
        <f>H30/H34</f>
        <v>0.1009657594381036</v>
      </c>
    </row>
    <row r="31" spans="1:9" x14ac:dyDescent="0.2">
      <c r="A31" s="10" t="s">
        <v>19</v>
      </c>
      <c r="B31" s="1">
        <v>38</v>
      </c>
      <c r="C31" s="13">
        <f t="shared" si="1"/>
        <v>7.2380952380952379E-2</v>
      </c>
      <c r="D31" s="1">
        <v>79</v>
      </c>
      <c r="E31" s="15">
        <f>D31/D34</f>
        <v>0.12866449511400652</v>
      </c>
      <c r="F31" s="1">
        <v>0</v>
      </c>
      <c r="G31" s="15" t="e">
        <f>F31/F34</f>
        <v>#DIV/0!</v>
      </c>
      <c r="H31" s="5">
        <f t="shared" si="2"/>
        <v>117</v>
      </c>
      <c r="I31" s="16">
        <f>H31/H34</f>
        <v>0.10272168568920105</v>
      </c>
    </row>
    <row r="32" spans="1:9" x14ac:dyDescent="0.2">
      <c r="A32" s="10" t="s">
        <v>20</v>
      </c>
      <c r="B32" s="1">
        <v>12</v>
      </c>
      <c r="C32" s="13">
        <f t="shared" si="1"/>
        <v>2.2857142857142857E-2</v>
      </c>
      <c r="D32" s="1">
        <v>39</v>
      </c>
      <c r="E32" s="15">
        <f>D32/D34</f>
        <v>6.3517915309446255E-2</v>
      </c>
      <c r="F32" s="1">
        <v>0</v>
      </c>
      <c r="G32" s="15" t="e">
        <f>F32/F34</f>
        <v>#DIV/0!</v>
      </c>
      <c r="H32" s="5">
        <f t="shared" si="2"/>
        <v>51</v>
      </c>
      <c r="I32" s="16">
        <f>H32/H34</f>
        <v>4.4776119402985072E-2</v>
      </c>
    </row>
    <row r="33" spans="1:15" x14ac:dyDescent="0.2">
      <c r="A33" s="10" t="s">
        <v>21</v>
      </c>
      <c r="B33" s="1">
        <v>0</v>
      </c>
      <c r="C33" s="13">
        <f t="shared" si="1"/>
        <v>0</v>
      </c>
      <c r="D33" s="1">
        <v>2</v>
      </c>
      <c r="E33" s="15">
        <f>D33/D34</f>
        <v>3.2573289902280132E-3</v>
      </c>
      <c r="F33" s="1">
        <v>0</v>
      </c>
      <c r="G33" s="15" t="e">
        <f>F33/F34</f>
        <v>#DIV/0!</v>
      </c>
      <c r="H33" s="5">
        <f t="shared" si="2"/>
        <v>2</v>
      </c>
      <c r="I33" s="16">
        <f>H33/H34</f>
        <v>1.7559262510974539E-3</v>
      </c>
    </row>
    <row r="34" spans="1:15" x14ac:dyDescent="0.2">
      <c r="A34" s="11" t="s">
        <v>7</v>
      </c>
      <c r="B34" s="7">
        <f t="shared" ref="B34:G34" si="3">SUM(B24:B33)</f>
        <v>525</v>
      </c>
      <c r="C34" s="17">
        <f t="shared" si="3"/>
        <v>1</v>
      </c>
      <c r="D34" s="7">
        <f t="shared" si="3"/>
        <v>614</v>
      </c>
      <c r="E34" s="17">
        <f t="shared" si="3"/>
        <v>1.0000000000000002</v>
      </c>
      <c r="F34" s="7">
        <f t="shared" si="3"/>
        <v>0</v>
      </c>
      <c r="G34" s="17" t="e">
        <f t="shared" si="3"/>
        <v>#DIV/0!</v>
      </c>
      <c r="H34" s="4">
        <f t="shared" si="2"/>
        <v>1139</v>
      </c>
      <c r="I34" s="18">
        <f>SUM(I24:I33)</f>
        <v>1</v>
      </c>
      <c r="J34" s="3"/>
    </row>
    <row r="35" spans="1:15" x14ac:dyDescent="0.2">
      <c r="A35" s="29" t="s">
        <v>22</v>
      </c>
      <c r="B35" s="30"/>
      <c r="C35" s="30"/>
      <c r="D35" s="30"/>
      <c r="E35" s="30"/>
      <c r="F35" s="31"/>
      <c r="G35" s="30"/>
      <c r="H35" s="30"/>
      <c r="I35" s="32"/>
    </row>
    <row r="36" spans="1:15" x14ac:dyDescent="0.2">
      <c r="A36" s="9" t="s">
        <v>23</v>
      </c>
      <c r="B36" s="71">
        <v>26.53</v>
      </c>
      <c r="C36" s="72"/>
      <c r="D36" s="71">
        <v>31.8</v>
      </c>
      <c r="E36" s="72"/>
      <c r="F36" s="71">
        <v>0</v>
      </c>
      <c r="G36" s="72"/>
      <c r="H36" s="73">
        <v>29.37</v>
      </c>
      <c r="I36" s="74"/>
    </row>
    <row r="37" spans="1:15" x14ac:dyDescent="0.2">
      <c r="A37" s="12" t="s">
        <v>24</v>
      </c>
      <c r="B37" s="104">
        <v>8.67</v>
      </c>
      <c r="C37" s="105"/>
      <c r="D37" s="104">
        <v>9.59</v>
      </c>
      <c r="E37" s="105"/>
      <c r="F37" s="104">
        <v>0</v>
      </c>
      <c r="G37" s="105"/>
      <c r="H37" s="106">
        <v>9.5399999999999991</v>
      </c>
      <c r="I37" s="107"/>
    </row>
    <row r="38" spans="1:15" x14ac:dyDescent="0.2">
      <c r="A38" s="29" t="s">
        <v>68</v>
      </c>
      <c r="B38" s="34"/>
      <c r="C38" s="34"/>
      <c r="D38" s="34"/>
      <c r="E38" s="34"/>
      <c r="F38" s="34"/>
      <c r="G38" s="34"/>
      <c r="H38" s="34"/>
      <c r="I38" s="38"/>
    </row>
    <row r="39" spans="1:15" x14ac:dyDescent="0.2">
      <c r="A39" s="41" t="s">
        <v>66</v>
      </c>
      <c r="B39" s="110" t="s">
        <v>67</v>
      </c>
      <c r="C39" s="108"/>
      <c r="D39" s="108"/>
      <c r="E39" s="108"/>
      <c r="F39" s="108"/>
      <c r="G39" s="108"/>
      <c r="H39" s="108"/>
      <c r="I39" s="109"/>
    </row>
    <row r="40" spans="1:15" x14ac:dyDescent="0.2">
      <c r="A40" s="29" t="s">
        <v>56</v>
      </c>
      <c r="B40" s="30"/>
      <c r="C40" s="30"/>
      <c r="D40" s="30"/>
      <c r="E40" s="30"/>
      <c r="F40" s="31"/>
      <c r="G40" s="30"/>
      <c r="H40" s="30"/>
      <c r="I40" s="32"/>
    </row>
    <row r="41" spans="1:15" x14ac:dyDescent="0.2">
      <c r="A41" s="10" t="s">
        <v>32</v>
      </c>
      <c r="B41" s="6">
        <v>464</v>
      </c>
      <c r="C41" s="15">
        <f>B41/B44</f>
        <v>0.88380952380952382</v>
      </c>
      <c r="D41" s="6">
        <v>317</v>
      </c>
      <c r="E41" s="15">
        <f>D41/D44</f>
        <v>0.51628664495114007</v>
      </c>
      <c r="F41" s="1">
        <v>0</v>
      </c>
      <c r="G41" s="15" t="e">
        <f>F41/F44</f>
        <v>#DIV/0!</v>
      </c>
      <c r="H41" s="6">
        <f>B41+D41+F41</f>
        <v>781</v>
      </c>
      <c r="I41" s="16">
        <f>H41/H44</f>
        <v>0.6856892010535558</v>
      </c>
    </row>
    <row r="42" spans="1:15" x14ac:dyDescent="0.2">
      <c r="A42" s="65" t="s">
        <v>33</v>
      </c>
      <c r="B42" s="6">
        <v>24</v>
      </c>
      <c r="C42" s="15">
        <f>B42/B44</f>
        <v>4.5714285714285714E-2</v>
      </c>
      <c r="D42" s="6">
        <v>226</v>
      </c>
      <c r="E42" s="15">
        <f>D42/D44</f>
        <v>0.36807817589576547</v>
      </c>
      <c r="F42" s="1">
        <v>0</v>
      </c>
      <c r="G42" s="15" t="e">
        <f>F42/F44</f>
        <v>#DIV/0!</v>
      </c>
      <c r="H42" s="6">
        <f>B42+D42+F42</f>
        <v>250</v>
      </c>
      <c r="I42" s="16">
        <f>H42/H44</f>
        <v>0.21949078138718173</v>
      </c>
      <c r="K42" s="64"/>
      <c r="L42" s="64"/>
      <c r="M42" s="64"/>
      <c r="N42" s="64"/>
      <c r="O42" s="64"/>
    </row>
    <row r="43" spans="1:15" x14ac:dyDescent="0.2">
      <c r="A43" s="10" t="s">
        <v>34</v>
      </c>
      <c r="B43" s="1">
        <v>37</v>
      </c>
      <c r="C43" s="15">
        <f>B43/B44</f>
        <v>7.047619047619047E-2</v>
      </c>
      <c r="D43" s="1">
        <v>71</v>
      </c>
      <c r="E43" s="15">
        <f>D43/D44</f>
        <v>0.11563517915309446</v>
      </c>
      <c r="F43" s="1">
        <v>0</v>
      </c>
      <c r="G43" s="15" t="e">
        <f>F43/F44</f>
        <v>#DIV/0!</v>
      </c>
      <c r="H43" s="6">
        <f>B43+D43+F43</f>
        <v>108</v>
      </c>
      <c r="I43" s="16">
        <f>H43/H44</f>
        <v>9.4820017559262518E-2</v>
      </c>
      <c r="K43" s="64"/>
      <c r="L43" s="64"/>
      <c r="M43" s="64"/>
      <c r="N43" s="64"/>
      <c r="O43" s="64"/>
    </row>
    <row r="44" spans="1:15" x14ac:dyDescent="0.2">
      <c r="A44" s="11" t="s">
        <v>7</v>
      </c>
      <c r="B44" s="7">
        <f t="shared" ref="B44:I44" si="4">SUM(B41:B43)</f>
        <v>525</v>
      </c>
      <c r="C44" s="17">
        <f t="shared" si="4"/>
        <v>1</v>
      </c>
      <c r="D44" s="7">
        <f t="shared" si="4"/>
        <v>614</v>
      </c>
      <c r="E44" s="17">
        <f t="shared" si="4"/>
        <v>1</v>
      </c>
      <c r="F44" s="8">
        <f t="shared" si="4"/>
        <v>0</v>
      </c>
      <c r="G44" s="17" t="e">
        <f t="shared" si="4"/>
        <v>#DIV/0!</v>
      </c>
      <c r="H44" s="7">
        <f t="shared" si="4"/>
        <v>1139</v>
      </c>
      <c r="I44" s="18">
        <f t="shared" si="4"/>
        <v>1</v>
      </c>
    </row>
    <row r="45" spans="1:15" x14ac:dyDescent="0.2">
      <c r="A45" s="29" t="s">
        <v>48</v>
      </c>
      <c r="B45" s="30"/>
      <c r="C45" s="30"/>
      <c r="D45" s="30"/>
      <c r="E45" s="30"/>
      <c r="F45" s="31"/>
      <c r="G45" s="30"/>
      <c r="H45" s="30"/>
      <c r="I45" s="32"/>
    </row>
    <row r="46" spans="1:15" x14ac:dyDescent="0.2">
      <c r="A46" s="9" t="s">
        <v>25</v>
      </c>
      <c r="B46" s="4">
        <v>327</v>
      </c>
      <c r="C46" s="20">
        <f>B46/B48</f>
        <v>0.62285714285714289</v>
      </c>
      <c r="D46" s="5">
        <v>350</v>
      </c>
      <c r="E46" s="20">
        <f>D46/D48</f>
        <v>0.57003257328990231</v>
      </c>
      <c r="F46" s="5">
        <v>0</v>
      </c>
      <c r="G46" s="20" t="e">
        <f>F46/F48</f>
        <v>#DIV/0!</v>
      </c>
      <c r="H46" s="4">
        <f>B46+D46+F46</f>
        <v>677</v>
      </c>
      <c r="I46" s="14">
        <f>H46/H48</f>
        <v>0.59438103599648817</v>
      </c>
    </row>
    <row r="47" spans="1:15" x14ac:dyDescent="0.2">
      <c r="A47" s="10" t="s">
        <v>26</v>
      </c>
      <c r="B47" s="6">
        <v>198</v>
      </c>
      <c r="C47" s="15">
        <f>B47/B48</f>
        <v>0.37714285714285717</v>
      </c>
      <c r="D47" s="6">
        <v>264</v>
      </c>
      <c r="E47" s="15">
        <f>D47/D48</f>
        <v>0.42996742671009774</v>
      </c>
      <c r="F47" s="1">
        <v>0</v>
      </c>
      <c r="G47" s="15" t="e">
        <f>F47/F48</f>
        <v>#DIV/0!</v>
      </c>
      <c r="H47" s="4">
        <f>B47+D47+F47</f>
        <v>462</v>
      </c>
      <c r="I47" s="16">
        <f>H47/H48</f>
        <v>0.40561896400351183</v>
      </c>
    </row>
    <row r="48" spans="1:15" x14ac:dyDescent="0.2">
      <c r="A48" s="11" t="s">
        <v>7</v>
      </c>
      <c r="B48" s="7">
        <f t="shared" ref="B48:G48" si="5">SUM(B46:B47)</f>
        <v>525</v>
      </c>
      <c r="C48" s="21">
        <f t="shared" si="5"/>
        <v>1</v>
      </c>
      <c r="D48" s="7">
        <f t="shared" si="5"/>
        <v>614</v>
      </c>
      <c r="E48" s="21">
        <f t="shared" si="5"/>
        <v>1</v>
      </c>
      <c r="F48" s="7">
        <f t="shared" si="5"/>
        <v>0</v>
      </c>
      <c r="G48" s="21" t="e">
        <f t="shared" si="5"/>
        <v>#DIV/0!</v>
      </c>
      <c r="H48" s="4">
        <f>B48+D48+F48</f>
        <v>1139</v>
      </c>
      <c r="I48" s="39">
        <f>SUM(I46:I47)</f>
        <v>1</v>
      </c>
    </row>
    <row r="49" spans="1:12" ht="12.75" customHeight="1" x14ac:dyDescent="0.2">
      <c r="A49" s="29" t="s">
        <v>46</v>
      </c>
      <c r="B49" s="30"/>
      <c r="C49" s="30"/>
      <c r="D49" s="30" t="s">
        <v>57</v>
      </c>
      <c r="E49" s="30"/>
      <c r="F49" s="31"/>
      <c r="G49" s="30"/>
      <c r="H49" s="30"/>
      <c r="I49" s="32"/>
    </row>
    <row r="50" spans="1:12" ht="12.75" customHeight="1" x14ac:dyDescent="0.2">
      <c r="A50" s="9" t="s">
        <v>36</v>
      </c>
      <c r="B50" s="4">
        <v>210</v>
      </c>
      <c r="C50" s="20">
        <f>B50/B52</f>
        <v>0.4</v>
      </c>
      <c r="D50" s="5">
        <v>313</v>
      </c>
      <c r="E50" s="20">
        <f>D50/D52</f>
        <v>0.50977198697068404</v>
      </c>
      <c r="F50" s="5">
        <v>0</v>
      </c>
      <c r="G50" s="20" t="e">
        <f>F50/F52</f>
        <v>#DIV/0!</v>
      </c>
      <c r="H50" s="4">
        <f>B50+D50+F50</f>
        <v>523</v>
      </c>
      <c r="I50" s="14">
        <f>H50/H52</f>
        <v>0.45917471466198417</v>
      </c>
    </row>
    <row r="51" spans="1:12" ht="12.75" customHeight="1" x14ac:dyDescent="0.2">
      <c r="A51" s="10" t="s">
        <v>37</v>
      </c>
      <c r="B51" s="6">
        <v>315</v>
      </c>
      <c r="C51" s="15">
        <f>B51/B52</f>
        <v>0.6</v>
      </c>
      <c r="D51" s="6">
        <v>301</v>
      </c>
      <c r="E51" s="15">
        <f>D51/D52</f>
        <v>0.49022801302931596</v>
      </c>
      <c r="F51" s="1">
        <v>0</v>
      </c>
      <c r="G51" s="15" t="e">
        <f>F51/F52</f>
        <v>#DIV/0!</v>
      </c>
      <c r="H51" s="4">
        <f>B51+D51+F51</f>
        <v>616</v>
      </c>
      <c r="I51" s="16">
        <f>H51/H52</f>
        <v>0.54082528533801577</v>
      </c>
    </row>
    <row r="52" spans="1:12" x14ac:dyDescent="0.2">
      <c r="A52" s="11" t="s">
        <v>7</v>
      </c>
      <c r="B52" s="7">
        <f t="shared" ref="B52:G52" si="6">SUM(B50:B51)</f>
        <v>525</v>
      </c>
      <c r="C52" s="21">
        <f t="shared" si="6"/>
        <v>1</v>
      </c>
      <c r="D52" s="7">
        <f t="shared" si="6"/>
        <v>614</v>
      </c>
      <c r="E52" s="21">
        <f t="shared" si="6"/>
        <v>1</v>
      </c>
      <c r="F52" s="7">
        <f t="shared" si="6"/>
        <v>0</v>
      </c>
      <c r="G52" s="21" t="e">
        <f t="shared" si="6"/>
        <v>#DIV/0!</v>
      </c>
      <c r="H52" s="4">
        <f>B52+D52+F52</f>
        <v>1139</v>
      </c>
      <c r="I52" s="18">
        <f>SUM(I50:I51)</f>
        <v>1</v>
      </c>
    </row>
    <row r="53" spans="1:12" x14ac:dyDescent="0.2">
      <c r="A53" s="33" t="s">
        <v>28</v>
      </c>
      <c r="B53" s="34"/>
      <c r="C53" s="34"/>
      <c r="D53" s="34"/>
      <c r="E53" s="34"/>
      <c r="F53" s="35"/>
      <c r="G53" s="34"/>
      <c r="H53" s="34"/>
      <c r="I53" s="38"/>
    </row>
    <row r="54" spans="1:12" x14ac:dyDescent="0.2">
      <c r="A54" s="47" t="s">
        <v>27</v>
      </c>
      <c r="B54" s="80">
        <v>397.33</v>
      </c>
      <c r="C54" s="81"/>
      <c r="D54" s="82">
        <v>414.25</v>
      </c>
      <c r="E54" s="83"/>
      <c r="F54" s="80">
        <v>0</v>
      </c>
      <c r="G54" s="81"/>
      <c r="H54" s="84">
        <v>811.58</v>
      </c>
      <c r="I54" s="85"/>
      <c r="K54" s="55"/>
      <c r="L54" s="55"/>
    </row>
    <row r="55" spans="1:12" x14ac:dyDescent="0.2">
      <c r="A55" s="29" t="s">
        <v>49</v>
      </c>
      <c r="B55" s="30"/>
      <c r="C55" s="30"/>
      <c r="D55" s="30"/>
      <c r="E55" s="30"/>
      <c r="F55" s="31"/>
      <c r="G55" s="30"/>
      <c r="H55" s="30"/>
      <c r="I55" s="32"/>
    </row>
    <row r="56" spans="1:12" x14ac:dyDescent="0.2">
      <c r="A56" s="41" t="s">
        <v>50</v>
      </c>
      <c r="B56" s="4">
        <v>525</v>
      </c>
      <c r="C56" s="20">
        <f>B56/B58</f>
        <v>1</v>
      </c>
      <c r="D56" s="4">
        <v>594</v>
      </c>
      <c r="E56" s="20">
        <f>D56/D58</f>
        <v>0.96742671009771986</v>
      </c>
      <c r="F56" s="5">
        <v>0</v>
      </c>
      <c r="G56" s="20" t="e">
        <f>F56/F58</f>
        <v>#DIV/0!</v>
      </c>
      <c r="H56" s="4">
        <f>B56+D56+F56</f>
        <v>1119</v>
      </c>
      <c r="I56" s="14">
        <f>H56/H58</f>
        <v>0.9824407374890255</v>
      </c>
    </row>
    <row r="57" spans="1:12" x14ac:dyDescent="0.2">
      <c r="A57" s="42" t="s">
        <v>51</v>
      </c>
      <c r="B57" s="6">
        <v>0</v>
      </c>
      <c r="C57" s="15">
        <f>B57/B58</f>
        <v>0</v>
      </c>
      <c r="D57" s="6">
        <v>20</v>
      </c>
      <c r="E57" s="15">
        <f>D57/D58</f>
        <v>3.2573289902280131E-2</v>
      </c>
      <c r="F57" s="1">
        <v>0</v>
      </c>
      <c r="G57" s="15" t="e">
        <f>F57/F58</f>
        <v>#DIV/0!</v>
      </c>
      <c r="H57" s="4">
        <f>B57+D57+F57</f>
        <v>20</v>
      </c>
      <c r="I57" s="16">
        <f>H57/H58</f>
        <v>1.755926251097454E-2</v>
      </c>
    </row>
    <row r="58" spans="1:12" ht="13.5" thickBot="1" x14ac:dyDescent="0.25">
      <c r="A58" s="43" t="s">
        <v>7</v>
      </c>
      <c r="B58" s="44">
        <f t="shared" ref="B58:G58" si="7">SUM(B56:B57)</f>
        <v>525</v>
      </c>
      <c r="C58" s="45">
        <f t="shared" si="7"/>
        <v>1</v>
      </c>
      <c r="D58" s="44">
        <f t="shared" si="7"/>
        <v>614</v>
      </c>
      <c r="E58" s="45">
        <f t="shared" si="7"/>
        <v>1</v>
      </c>
      <c r="F58" s="44">
        <f t="shared" si="7"/>
        <v>0</v>
      </c>
      <c r="G58" s="45" t="e">
        <f t="shared" si="7"/>
        <v>#DIV/0!</v>
      </c>
      <c r="H58" s="44">
        <f>B58+D58+F58</f>
        <v>1139</v>
      </c>
      <c r="I58" s="46">
        <f>SUM(I56:I57)</f>
        <v>1</v>
      </c>
    </row>
    <row r="59" spans="1:12" ht="13.5" thickTop="1" x14ac:dyDescent="0.2">
      <c r="A59" s="57"/>
      <c r="B59" s="58"/>
      <c r="C59" s="59"/>
      <c r="D59" s="58"/>
      <c r="E59" s="59"/>
      <c r="F59" s="58"/>
      <c r="G59" s="59"/>
      <c r="H59" s="58"/>
      <c r="I59" s="60"/>
    </row>
    <row r="60" spans="1:12" ht="15" customHeight="1" x14ac:dyDescent="0.2">
      <c r="A60" s="61" t="s">
        <v>58</v>
      </c>
      <c r="B60" s="61"/>
      <c r="C60" s="61"/>
      <c r="D60" s="61"/>
      <c r="E60" s="61"/>
      <c r="F60" s="62"/>
      <c r="G60" s="61"/>
      <c r="H60" s="61"/>
      <c r="I60" s="61"/>
    </row>
    <row r="61" spans="1:12" ht="50.1" customHeight="1" x14ac:dyDescent="0.2">
      <c r="A61" s="86" t="s">
        <v>59</v>
      </c>
      <c r="B61" s="86"/>
      <c r="C61" s="86"/>
      <c r="D61" s="86"/>
      <c r="E61" s="86"/>
      <c r="F61" s="86"/>
      <c r="G61" s="86"/>
      <c r="H61" s="86"/>
      <c r="I61" s="86"/>
    </row>
    <row r="62" spans="1:12" ht="37.9" customHeight="1" x14ac:dyDescent="0.2">
      <c r="A62" s="77" t="s">
        <v>60</v>
      </c>
      <c r="B62" s="77"/>
      <c r="C62" s="77"/>
      <c r="D62" s="77"/>
      <c r="E62" s="77"/>
      <c r="F62" s="77"/>
      <c r="G62" s="77"/>
      <c r="H62" s="77"/>
      <c r="I62" s="77"/>
    </row>
    <row r="63" spans="1:12" ht="16.149999999999999" customHeight="1" x14ac:dyDescent="0.2">
      <c r="A63" s="87" t="s">
        <v>30</v>
      </c>
      <c r="B63" s="87"/>
      <c r="C63" s="87"/>
      <c r="D63" s="87"/>
      <c r="E63" s="87"/>
      <c r="F63" s="87"/>
      <c r="G63" s="87"/>
      <c r="H63" s="87"/>
      <c r="I63" s="87"/>
    </row>
    <row r="64" spans="1:12" x14ac:dyDescent="0.2">
      <c r="G64" s="78"/>
      <c r="H64" s="79"/>
      <c r="I64" s="79"/>
    </row>
    <row r="65" spans="7:9" x14ac:dyDescent="0.2">
      <c r="G65" s="79"/>
      <c r="H65" s="79"/>
      <c r="I65" s="79"/>
    </row>
  </sheetData>
  <mergeCells count="25">
    <mergeCell ref="B39:I39"/>
    <mergeCell ref="A62:I62"/>
    <mergeCell ref="G64:I64"/>
    <mergeCell ref="G65:I65"/>
    <mergeCell ref="B54:C54"/>
    <mergeCell ref="D54:E54"/>
    <mergeCell ref="F54:G54"/>
    <mergeCell ref="H54:I54"/>
    <mergeCell ref="A61:I61"/>
    <mergeCell ref="A63:I63"/>
    <mergeCell ref="B36:C36"/>
    <mergeCell ref="D36:E36"/>
    <mergeCell ref="F36:G36"/>
    <mergeCell ref="H36:I36"/>
    <mergeCell ref="B37:C37"/>
    <mergeCell ref="D37:E37"/>
    <mergeCell ref="F37:G37"/>
    <mergeCell ref="H37:I37"/>
    <mergeCell ref="A2:I2"/>
    <mergeCell ref="A4:I4"/>
    <mergeCell ref="B6:C6"/>
    <mergeCell ref="D6:E6"/>
    <mergeCell ref="F6:G6"/>
    <mergeCell ref="H6:I6"/>
    <mergeCell ref="A3:I3"/>
  </mergeCells>
  <printOptions horizontalCentered="1"/>
  <pageMargins left="0.7" right="0.7" top="0.75" bottom="0.75" header="0.3" footer="0.3"/>
  <pageSetup scale="81" orientation="portrait" r:id="rId1"/>
  <ignoredErrors>
    <ignoredError sqref="H9:I35 D11 H40:I53 I36 I37 H55:I5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5"/>
  <sheetViews>
    <sheetView zoomScale="96" zoomScaleNormal="96" workbookViewId="0">
      <selection activeCell="B39" sqref="B39:I39"/>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66" t="s">
        <v>55</v>
      </c>
      <c r="B2" s="66"/>
      <c r="C2" s="66"/>
      <c r="D2" s="66"/>
      <c r="E2" s="66"/>
      <c r="F2" s="66"/>
      <c r="G2" s="66"/>
      <c r="H2" s="66"/>
      <c r="I2" s="66"/>
    </row>
    <row r="3" spans="1:9" ht="15.75" x14ac:dyDescent="0.25">
      <c r="A3" s="66" t="s">
        <v>64</v>
      </c>
      <c r="B3" s="66"/>
      <c r="C3" s="66"/>
      <c r="D3" s="66"/>
      <c r="E3" s="66"/>
      <c r="F3" s="66"/>
      <c r="G3" s="66"/>
      <c r="H3" s="66"/>
      <c r="I3" s="66"/>
    </row>
    <row r="4" spans="1:9" ht="15.75" x14ac:dyDescent="0.25">
      <c r="A4" s="66" t="s">
        <v>61</v>
      </c>
      <c r="B4" s="66"/>
      <c r="C4" s="66"/>
      <c r="D4" s="66"/>
      <c r="E4" s="66"/>
      <c r="F4" s="66"/>
      <c r="G4" s="66"/>
      <c r="H4" s="66"/>
      <c r="I4" s="66"/>
    </row>
    <row r="5" spans="1:9" ht="13.5" thickBot="1" x14ac:dyDescent="0.25"/>
    <row r="6" spans="1:9" ht="13.5" thickTop="1" x14ac:dyDescent="0.2">
      <c r="A6" s="23"/>
      <c r="B6" s="67" t="s">
        <v>0</v>
      </c>
      <c r="C6" s="68"/>
      <c r="D6" s="69" t="s">
        <v>35</v>
      </c>
      <c r="E6" s="68"/>
      <c r="F6" s="67" t="s">
        <v>3</v>
      </c>
      <c r="G6" s="68"/>
      <c r="H6" s="67" t="s">
        <v>7</v>
      </c>
      <c r="I6" s="70"/>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548</v>
      </c>
      <c r="C9" s="13">
        <f>B9/B11</f>
        <v>0.52946859903381638</v>
      </c>
      <c r="D9" s="4">
        <v>396</v>
      </c>
      <c r="E9" s="13">
        <f>D9/D11</f>
        <v>0.66554621848739492</v>
      </c>
      <c r="F9" s="5">
        <v>0</v>
      </c>
      <c r="G9" s="13" t="e">
        <f>F9/F11</f>
        <v>#DIV/0!</v>
      </c>
      <c r="H9" s="4">
        <f>B9+D9+F9</f>
        <v>944</v>
      </c>
      <c r="I9" s="14">
        <f>H9/H11</f>
        <v>0.57914110429447851</v>
      </c>
    </row>
    <row r="10" spans="1:9" x14ac:dyDescent="0.2">
      <c r="A10" s="10" t="s">
        <v>6</v>
      </c>
      <c r="B10" s="6">
        <v>487</v>
      </c>
      <c r="C10" s="15">
        <f>B10/B11</f>
        <v>0.47053140096618357</v>
      </c>
      <c r="D10" s="6">
        <v>199</v>
      </c>
      <c r="E10" s="15">
        <f>D10/D11</f>
        <v>0.33445378151260502</v>
      </c>
      <c r="F10" s="1">
        <v>0</v>
      </c>
      <c r="G10" s="15" t="e">
        <f>F10/F11</f>
        <v>#DIV/0!</v>
      </c>
      <c r="H10" s="6">
        <f>B10+D10+F10</f>
        <v>686</v>
      </c>
      <c r="I10" s="16">
        <f>H10/H11</f>
        <v>0.42085889570552149</v>
      </c>
    </row>
    <row r="11" spans="1:9" x14ac:dyDescent="0.2">
      <c r="A11" s="11" t="s">
        <v>7</v>
      </c>
      <c r="B11" s="7">
        <f>SUM(B9:B10)</f>
        <v>1035</v>
      </c>
      <c r="C11" s="17">
        <f>SUM(C9:C10)</f>
        <v>1</v>
      </c>
      <c r="D11" s="7">
        <f>D9+D10</f>
        <v>595</v>
      </c>
      <c r="E11" s="17">
        <f>SUM(E9:E10)</f>
        <v>1</v>
      </c>
      <c r="F11" s="8">
        <f>SUM(F9:F10)</f>
        <v>0</v>
      </c>
      <c r="G11" s="17" t="e">
        <f>SUM(G9:G10)</f>
        <v>#DIV/0!</v>
      </c>
      <c r="H11" s="7">
        <f>B11+D11+F11</f>
        <v>1630</v>
      </c>
      <c r="I11" s="18">
        <f>SUM(I9:I10)</f>
        <v>1</v>
      </c>
    </row>
    <row r="12" spans="1:9" x14ac:dyDescent="0.2">
      <c r="A12" s="29" t="s">
        <v>8</v>
      </c>
      <c r="B12" s="36"/>
      <c r="C12" s="36"/>
      <c r="D12" s="36"/>
      <c r="E12" s="36"/>
      <c r="F12" s="36"/>
      <c r="G12" s="36"/>
      <c r="H12" s="36"/>
      <c r="I12" s="37"/>
    </row>
    <row r="13" spans="1:9" x14ac:dyDescent="0.2">
      <c r="A13" s="9" t="s">
        <v>39</v>
      </c>
      <c r="B13" s="5">
        <v>1</v>
      </c>
      <c r="C13" s="13">
        <f>B13/B22</f>
        <v>9.6618357487922703E-4</v>
      </c>
      <c r="D13" s="5">
        <v>0</v>
      </c>
      <c r="E13" s="13">
        <f>D13/D22</f>
        <v>0</v>
      </c>
      <c r="F13" s="5">
        <v>0</v>
      </c>
      <c r="G13" s="13" t="e">
        <f>F13/F22</f>
        <v>#DIV/0!</v>
      </c>
      <c r="H13" s="4">
        <f t="shared" ref="H13:H21" si="0">B13+D13+F13</f>
        <v>1</v>
      </c>
      <c r="I13" s="14">
        <f>H13/H22</f>
        <v>6.1349693251533746E-4</v>
      </c>
    </row>
    <row r="14" spans="1:9" x14ac:dyDescent="0.2">
      <c r="A14" s="10" t="s">
        <v>9</v>
      </c>
      <c r="B14" s="1">
        <v>53</v>
      </c>
      <c r="C14" s="15">
        <f>B14/B22</f>
        <v>5.1207729468599035E-2</v>
      </c>
      <c r="D14" s="1">
        <v>44</v>
      </c>
      <c r="E14" s="15">
        <f>D14/D22</f>
        <v>7.3949579831932774E-2</v>
      </c>
      <c r="F14" s="1">
        <v>0</v>
      </c>
      <c r="G14" s="15" t="e">
        <f>F14/F22</f>
        <v>#DIV/0!</v>
      </c>
      <c r="H14" s="6">
        <f t="shared" si="0"/>
        <v>97</v>
      </c>
      <c r="I14" s="16">
        <f>H14/H22</f>
        <v>5.9509202453987733E-2</v>
      </c>
    </row>
    <row r="15" spans="1:9" x14ac:dyDescent="0.2">
      <c r="A15" s="10" t="s">
        <v>40</v>
      </c>
      <c r="B15" s="1">
        <v>123</v>
      </c>
      <c r="C15" s="15">
        <f>B15/B22</f>
        <v>0.11884057971014493</v>
      </c>
      <c r="D15" s="1">
        <v>27</v>
      </c>
      <c r="E15" s="15">
        <f>D15/D22</f>
        <v>4.53781512605042E-2</v>
      </c>
      <c r="F15" s="1">
        <v>0</v>
      </c>
      <c r="G15" s="15" t="e">
        <f>F15/F22</f>
        <v>#DIV/0!</v>
      </c>
      <c r="H15" s="6">
        <f t="shared" si="0"/>
        <v>150</v>
      </c>
      <c r="I15" s="16">
        <f>H15/H22</f>
        <v>9.202453987730061E-2</v>
      </c>
    </row>
    <row r="16" spans="1:9" x14ac:dyDescent="0.2">
      <c r="A16" s="10" t="s">
        <v>41</v>
      </c>
      <c r="B16" s="1">
        <v>118</v>
      </c>
      <c r="C16" s="15">
        <f>B16/B22</f>
        <v>0.11400966183574879</v>
      </c>
      <c r="D16" s="1">
        <v>27</v>
      </c>
      <c r="E16" s="15">
        <f>D16/D22</f>
        <v>4.53781512605042E-2</v>
      </c>
      <c r="F16" s="1">
        <v>0</v>
      </c>
      <c r="G16" s="15" t="e">
        <f>F16/F22</f>
        <v>#DIV/0!</v>
      </c>
      <c r="H16" s="6">
        <f t="shared" si="0"/>
        <v>145</v>
      </c>
      <c r="I16" s="16">
        <f>H16/H22</f>
        <v>8.8957055214723926E-2</v>
      </c>
    </row>
    <row r="17" spans="1:9" x14ac:dyDescent="0.2">
      <c r="A17" s="10" t="s">
        <v>42</v>
      </c>
      <c r="B17" s="1">
        <v>1</v>
      </c>
      <c r="C17" s="15">
        <f>B17/B22</f>
        <v>9.6618357487922703E-4</v>
      </c>
      <c r="D17" s="1">
        <v>0</v>
      </c>
      <c r="E17" s="15">
        <f>D17/D22</f>
        <v>0</v>
      </c>
      <c r="F17" s="1">
        <v>0</v>
      </c>
      <c r="G17" s="15" t="e">
        <f>F17/F22</f>
        <v>#DIV/0!</v>
      </c>
      <c r="H17" s="6">
        <f t="shared" si="0"/>
        <v>1</v>
      </c>
      <c r="I17" s="16">
        <f>H17/H22</f>
        <v>6.1349693251533746E-4</v>
      </c>
    </row>
    <row r="18" spans="1:9" x14ac:dyDescent="0.2">
      <c r="A18" s="10" t="s">
        <v>10</v>
      </c>
      <c r="B18" s="6">
        <v>634</v>
      </c>
      <c r="C18" s="15">
        <f>B18/B22</f>
        <v>0.61256038647342992</v>
      </c>
      <c r="D18" s="6">
        <v>182</v>
      </c>
      <c r="E18" s="15">
        <f>D18/D22</f>
        <v>0.30588235294117649</v>
      </c>
      <c r="F18" s="1">
        <v>0</v>
      </c>
      <c r="G18" s="15" t="e">
        <f>F18/F22</f>
        <v>#DIV/0!</v>
      </c>
      <c r="H18" s="6">
        <f t="shared" si="0"/>
        <v>816</v>
      </c>
      <c r="I18" s="16">
        <f>H18/H22</f>
        <v>0.50061349693251533</v>
      </c>
    </row>
    <row r="19" spans="1:9" x14ac:dyDescent="0.2">
      <c r="A19" s="10" t="s">
        <v>43</v>
      </c>
      <c r="B19" s="6">
        <v>45</v>
      </c>
      <c r="C19" s="15">
        <f>B19/B22</f>
        <v>4.3478260869565216E-2</v>
      </c>
      <c r="D19" s="6">
        <v>7</v>
      </c>
      <c r="E19" s="15">
        <f>D19/D22</f>
        <v>1.1764705882352941E-2</v>
      </c>
      <c r="F19" s="1">
        <v>0</v>
      </c>
      <c r="G19" s="15" t="e">
        <f>F19/F22</f>
        <v>#DIV/0!</v>
      </c>
      <c r="H19" s="6">
        <f t="shared" si="0"/>
        <v>52</v>
      </c>
      <c r="I19" s="16">
        <f>H19/H22</f>
        <v>3.1901840490797549E-2</v>
      </c>
    </row>
    <row r="20" spans="1:9" x14ac:dyDescent="0.2">
      <c r="A20" s="10" t="s">
        <v>65</v>
      </c>
      <c r="B20" s="1">
        <v>38</v>
      </c>
      <c r="C20" s="15">
        <f>B20/B22</f>
        <v>3.6714975845410627E-2</v>
      </c>
      <c r="D20" s="1">
        <v>303</v>
      </c>
      <c r="E20" s="15">
        <f>D20/D22</f>
        <v>0.50924369747899156</v>
      </c>
      <c r="F20" s="1">
        <v>0</v>
      </c>
      <c r="G20" s="15" t="e">
        <f>F20/F22</f>
        <v>#DIV/0!</v>
      </c>
      <c r="H20" s="6">
        <f t="shared" si="0"/>
        <v>341</v>
      </c>
      <c r="I20" s="16">
        <f>H20/H22</f>
        <v>0.20920245398773007</v>
      </c>
    </row>
    <row r="21" spans="1:9" x14ac:dyDescent="0.2">
      <c r="A21" s="22" t="s">
        <v>45</v>
      </c>
      <c r="B21" s="8">
        <v>22</v>
      </c>
      <c r="C21" s="15">
        <f>B21/B22</f>
        <v>2.1256038647342997E-2</v>
      </c>
      <c r="D21" s="8">
        <v>5</v>
      </c>
      <c r="E21" s="15">
        <f>D21/D22</f>
        <v>8.4033613445378148E-3</v>
      </c>
      <c r="F21" s="8">
        <v>0</v>
      </c>
      <c r="G21" s="15" t="e">
        <f>F21/F22</f>
        <v>#DIV/0!</v>
      </c>
      <c r="H21" s="7">
        <f t="shared" si="0"/>
        <v>27</v>
      </c>
      <c r="I21" s="18">
        <f>H21/H22</f>
        <v>1.6564417177914112E-2</v>
      </c>
    </row>
    <row r="22" spans="1:9" x14ac:dyDescent="0.2">
      <c r="A22" s="11" t="s">
        <v>7</v>
      </c>
      <c r="B22" s="7">
        <f>SUM(B13:B21)</f>
        <v>1035</v>
      </c>
      <c r="C22" s="17">
        <f>SUM(C13:C21)</f>
        <v>1</v>
      </c>
      <c r="D22" s="7">
        <f>SUM(D13:D21)</f>
        <v>595</v>
      </c>
      <c r="E22" s="17">
        <f>SUM(E13:E21)</f>
        <v>1</v>
      </c>
      <c r="F22" s="8">
        <f>SUM(F13:F21)</f>
        <v>0</v>
      </c>
      <c r="G22" s="17" t="e">
        <f>SUM(G13:G20)</f>
        <v>#DIV/0!</v>
      </c>
      <c r="H22" s="7">
        <f>SUM(H13:H21)</f>
        <v>1630</v>
      </c>
      <c r="I22" s="18">
        <f>SUM(I13:I21)</f>
        <v>1</v>
      </c>
    </row>
    <row r="23" spans="1:9" x14ac:dyDescent="0.2">
      <c r="A23" s="29" t="s">
        <v>11</v>
      </c>
      <c r="B23" s="36"/>
      <c r="C23" s="36"/>
      <c r="D23" s="36"/>
      <c r="E23" s="36"/>
      <c r="F23" s="36"/>
      <c r="G23" s="36"/>
      <c r="H23" s="36"/>
      <c r="I23" s="37"/>
    </row>
    <row r="24" spans="1:9" x14ac:dyDescent="0.2">
      <c r="A24" s="40" t="s">
        <v>12</v>
      </c>
      <c r="B24" s="5">
        <v>6</v>
      </c>
      <c r="C24" s="13">
        <f t="shared" ref="C24:C33" si="1">B24/$B$34</f>
        <v>5.7971014492753624E-3</v>
      </c>
      <c r="D24" s="5">
        <v>0</v>
      </c>
      <c r="E24" s="13">
        <f>D24/D34</f>
        <v>0</v>
      </c>
      <c r="F24" s="5">
        <v>0</v>
      </c>
      <c r="G24" s="13" t="e">
        <f>F24/F34</f>
        <v>#DIV/0!</v>
      </c>
      <c r="H24" s="5">
        <f t="shared" ref="H24:H34" si="2">B24+D24+F24</f>
        <v>6</v>
      </c>
      <c r="I24" s="14">
        <f>H24/H34</f>
        <v>3.6809815950920245E-3</v>
      </c>
    </row>
    <row r="25" spans="1:9" x14ac:dyDescent="0.2">
      <c r="A25" s="10" t="s">
        <v>13</v>
      </c>
      <c r="B25" s="1">
        <v>208</v>
      </c>
      <c r="C25" s="13">
        <f t="shared" si="1"/>
        <v>0.20096618357487922</v>
      </c>
      <c r="D25" s="1">
        <v>0</v>
      </c>
      <c r="E25" s="15">
        <f>D25/D34</f>
        <v>0</v>
      </c>
      <c r="F25" s="1">
        <v>0</v>
      </c>
      <c r="G25" s="15" t="e">
        <f>F25/F34</f>
        <v>#DIV/0!</v>
      </c>
      <c r="H25" s="1">
        <f t="shared" si="2"/>
        <v>208</v>
      </c>
      <c r="I25" s="16">
        <f>H25/H34</f>
        <v>0.1276073619631902</v>
      </c>
    </row>
    <row r="26" spans="1:9" x14ac:dyDescent="0.2">
      <c r="A26" s="10" t="s">
        <v>14</v>
      </c>
      <c r="B26" s="1">
        <v>286</v>
      </c>
      <c r="C26" s="13">
        <f t="shared" si="1"/>
        <v>0.27632850241545892</v>
      </c>
      <c r="D26" s="1">
        <v>28</v>
      </c>
      <c r="E26" s="15">
        <f>D26/D34</f>
        <v>4.7058823529411764E-2</v>
      </c>
      <c r="F26" s="1">
        <v>0</v>
      </c>
      <c r="G26" s="15" t="e">
        <f>F26/F34</f>
        <v>#DIV/0!</v>
      </c>
      <c r="H26" s="5">
        <f t="shared" si="2"/>
        <v>314</v>
      </c>
      <c r="I26" s="16">
        <f>H26/H34</f>
        <v>0.19263803680981595</v>
      </c>
    </row>
    <row r="27" spans="1:9" x14ac:dyDescent="0.2">
      <c r="A27" s="10" t="s">
        <v>15</v>
      </c>
      <c r="B27" s="1">
        <v>159</v>
      </c>
      <c r="C27" s="13">
        <f t="shared" si="1"/>
        <v>0.15362318840579711</v>
      </c>
      <c r="D27" s="1">
        <v>174</v>
      </c>
      <c r="E27" s="15">
        <f>D27/D34</f>
        <v>0.29243697478991598</v>
      </c>
      <c r="F27" s="1">
        <v>0</v>
      </c>
      <c r="G27" s="15" t="e">
        <f>F27/F34</f>
        <v>#DIV/0!</v>
      </c>
      <c r="H27" s="5">
        <f t="shared" si="2"/>
        <v>333</v>
      </c>
      <c r="I27" s="16">
        <f>H27/H34</f>
        <v>0.20429447852760735</v>
      </c>
    </row>
    <row r="28" spans="1:9" x14ac:dyDescent="0.2">
      <c r="A28" s="10" t="s">
        <v>16</v>
      </c>
      <c r="B28" s="1">
        <v>134</v>
      </c>
      <c r="C28" s="13">
        <f t="shared" si="1"/>
        <v>0.12946859903381641</v>
      </c>
      <c r="D28" s="1">
        <v>188</v>
      </c>
      <c r="E28" s="15">
        <f>D28/D34</f>
        <v>0.31596638655462184</v>
      </c>
      <c r="F28" s="1">
        <v>0</v>
      </c>
      <c r="G28" s="15" t="e">
        <f>F28/F34</f>
        <v>#DIV/0!</v>
      </c>
      <c r="H28" s="5">
        <f t="shared" si="2"/>
        <v>322</v>
      </c>
      <c r="I28" s="16">
        <f>H28/H34</f>
        <v>0.19754601226993865</v>
      </c>
    </row>
    <row r="29" spans="1:9" x14ac:dyDescent="0.2">
      <c r="A29" s="10" t="s">
        <v>17</v>
      </c>
      <c r="B29" s="1">
        <v>106</v>
      </c>
      <c r="C29" s="13">
        <f t="shared" si="1"/>
        <v>0.10241545893719807</v>
      </c>
      <c r="D29" s="1">
        <v>77</v>
      </c>
      <c r="E29" s="15">
        <f>D29/D34</f>
        <v>0.12941176470588237</v>
      </c>
      <c r="F29" s="1">
        <v>0</v>
      </c>
      <c r="G29" s="15" t="e">
        <f>F29/F34</f>
        <v>#DIV/0!</v>
      </c>
      <c r="H29" s="5">
        <f t="shared" si="2"/>
        <v>183</v>
      </c>
      <c r="I29" s="16">
        <f>H29/H34</f>
        <v>0.11226993865030675</v>
      </c>
    </row>
    <row r="30" spans="1:9" x14ac:dyDescent="0.2">
      <c r="A30" s="10" t="s">
        <v>18</v>
      </c>
      <c r="B30" s="1">
        <v>71</v>
      </c>
      <c r="C30" s="13">
        <f t="shared" si="1"/>
        <v>6.8599033816425126E-2</v>
      </c>
      <c r="D30" s="1">
        <v>49</v>
      </c>
      <c r="E30" s="15">
        <f>D30/D34</f>
        <v>8.2352941176470587E-2</v>
      </c>
      <c r="F30" s="1">
        <v>0</v>
      </c>
      <c r="G30" s="15" t="e">
        <f>F30/F34</f>
        <v>#DIV/0!</v>
      </c>
      <c r="H30" s="5">
        <f t="shared" si="2"/>
        <v>120</v>
      </c>
      <c r="I30" s="16">
        <f>H30/H34</f>
        <v>7.3619631901840496E-2</v>
      </c>
    </row>
    <row r="31" spans="1:9" x14ac:dyDescent="0.2">
      <c r="A31" s="10" t="s">
        <v>19</v>
      </c>
      <c r="B31" s="1">
        <v>43</v>
      </c>
      <c r="C31" s="13">
        <f t="shared" si="1"/>
        <v>4.1545893719806763E-2</v>
      </c>
      <c r="D31" s="1">
        <v>55</v>
      </c>
      <c r="E31" s="15">
        <f>D31/D34</f>
        <v>9.2436974789915971E-2</v>
      </c>
      <c r="F31" s="1">
        <v>0</v>
      </c>
      <c r="G31" s="15" t="e">
        <f>F31/F34</f>
        <v>#DIV/0!</v>
      </c>
      <c r="H31" s="5">
        <f t="shared" si="2"/>
        <v>98</v>
      </c>
      <c r="I31" s="16">
        <f>H31/H34</f>
        <v>6.0122699386503067E-2</v>
      </c>
    </row>
    <row r="32" spans="1:9" x14ac:dyDescent="0.2">
      <c r="A32" s="10" t="s">
        <v>20</v>
      </c>
      <c r="B32" s="1">
        <v>21</v>
      </c>
      <c r="C32" s="13">
        <f t="shared" si="1"/>
        <v>2.0289855072463767E-2</v>
      </c>
      <c r="D32" s="1">
        <v>23</v>
      </c>
      <c r="E32" s="15">
        <f>D32/D34</f>
        <v>3.8655462184873951E-2</v>
      </c>
      <c r="F32" s="1">
        <v>0</v>
      </c>
      <c r="G32" s="15" t="e">
        <f>F32/F34</f>
        <v>#DIV/0!</v>
      </c>
      <c r="H32" s="5">
        <f t="shared" si="2"/>
        <v>44</v>
      </c>
      <c r="I32" s="16">
        <f>H32/H34</f>
        <v>2.6993865030674847E-2</v>
      </c>
    </row>
    <row r="33" spans="1:10" x14ac:dyDescent="0.2">
      <c r="A33" s="10" t="s">
        <v>21</v>
      </c>
      <c r="B33" s="1">
        <v>1</v>
      </c>
      <c r="C33" s="13">
        <f t="shared" si="1"/>
        <v>9.6618357487922703E-4</v>
      </c>
      <c r="D33" s="1">
        <v>1</v>
      </c>
      <c r="E33" s="15">
        <f>D33/D34</f>
        <v>1.6806722689075631E-3</v>
      </c>
      <c r="F33" s="1">
        <v>0</v>
      </c>
      <c r="G33" s="15" t="e">
        <f>F33/F34</f>
        <v>#DIV/0!</v>
      </c>
      <c r="H33" s="5">
        <f t="shared" si="2"/>
        <v>2</v>
      </c>
      <c r="I33" s="16">
        <f>H33/H34</f>
        <v>1.2269938650306749E-3</v>
      </c>
    </row>
    <row r="34" spans="1:10" x14ac:dyDescent="0.2">
      <c r="A34" s="11" t="s">
        <v>7</v>
      </c>
      <c r="B34" s="7">
        <f t="shared" ref="B34:G34" si="3">SUM(B24:B33)</f>
        <v>1035</v>
      </c>
      <c r="C34" s="17">
        <f t="shared" si="3"/>
        <v>0.99999999999999989</v>
      </c>
      <c r="D34" s="7">
        <f t="shared" si="3"/>
        <v>595</v>
      </c>
      <c r="E34" s="17">
        <f t="shared" si="3"/>
        <v>1</v>
      </c>
      <c r="F34" s="7">
        <f t="shared" si="3"/>
        <v>0</v>
      </c>
      <c r="G34" s="17" t="e">
        <f t="shared" si="3"/>
        <v>#DIV/0!</v>
      </c>
      <c r="H34" s="4">
        <f t="shared" si="2"/>
        <v>1630</v>
      </c>
      <c r="I34" s="18">
        <f>SUM(I24:I33)</f>
        <v>1</v>
      </c>
      <c r="J34" s="3"/>
    </row>
    <row r="35" spans="1:10" x14ac:dyDescent="0.2">
      <c r="A35" s="29" t="s">
        <v>22</v>
      </c>
      <c r="B35" s="30"/>
      <c r="C35" s="30"/>
      <c r="D35" s="30"/>
      <c r="E35" s="30"/>
      <c r="F35" s="31"/>
      <c r="G35" s="30"/>
      <c r="H35" s="30"/>
      <c r="I35" s="32"/>
    </row>
    <row r="36" spans="1:10" x14ac:dyDescent="0.2">
      <c r="A36" s="9" t="s">
        <v>23</v>
      </c>
      <c r="B36" s="71">
        <v>25.69</v>
      </c>
      <c r="C36" s="72"/>
      <c r="D36" s="71">
        <v>29.92</v>
      </c>
      <c r="E36" s="72"/>
      <c r="F36" s="71">
        <v>0</v>
      </c>
      <c r="G36" s="72"/>
      <c r="H36" s="71">
        <v>27.23</v>
      </c>
      <c r="I36" s="88"/>
    </row>
    <row r="37" spans="1:10" x14ac:dyDescent="0.2">
      <c r="A37" s="12" t="s">
        <v>24</v>
      </c>
      <c r="B37" s="75">
        <v>8</v>
      </c>
      <c r="C37" s="76"/>
      <c r="D37" s="75">
        <v>8.31</v>
      </c>
      <c r="E37" s="76"/>
      <c r="F37" s="75">
        <v>0</v>
      </c>
      <c r="G37" s="76"/>
      <c r="H37" s="75">
        <v>8.36</v>
      </c>
      <c r="I37" s="89"/>
    </row>
    <row r="38" spans="1:10" x14ac:dyDescent="0.2">
      <c r="A38" s="29" t="s">
        <v>68</v>
      </c>
      <c r="B38" s="34"/>
      <c r="C38" s="34"/>
      <c r="D38" s="34"/>
      <c r="E38" s="34"/>
      <c r="F38" s="34"/>
      <c r="G38" s="34"/>
      <c r="H38" s="34"/>
      <c r="I38" s="38"/>
    </row>
    <row r="39" spans="1:10" x14ac:dyDescent="0.2">
      <c r="A39" s="41" t="s">
        <v>66</v>
      </c>
      <c r="B39" s="110" t="s">
        <v>69</v>
      </c>
      <c r="C39" s="108"/>
      <c r="D39" s="108"/>
      <c r="E39" s="108"/>
      <c r="F39" s="108"/>
      <c r="G39" s="108"/>
      <c r="H39" s="108"/>
      <c r="I39" s="109"/>
    </row>
    <row r="40" spans="1:10" x14ac:dyDescent="0.2">
      <c r="A40" s="29" t="s">
        <v>56</v>
      </c>
      <c r="B40" s="30"/>
      <c r="C40" s="30"/>
      <c r="D40" s="30"/>
      <c r="E40" s="30"/>
      <c r="F40" s="31"/>
      <c r="G40" s="30"/>
      <c r="H40" s="30"/>
      <c r="I40" s="32"/>
    </row>
    <row r="41" spans="1:10" x14ac:dyDescent="0.2">
      <c r="A41" s="10" t="s">
        <v>32</v>
      </c>
      <c r="B41" s="6">
        <v>828</v>
      </c>
      <c r="C41" s="15">
        <f>B41/B44</f>
        <v>0.8</v>
      </c>
      <c r="D41" s="6">
        <v>155</v>
      </c>
      <c r="E41" s="15">
        <f>D41/D44</f>
        <v>0.26050420168067229</v>
      </c>
      <c r="F41" s="1">
        <v>0</v>
      </c>
      <c r="G41" s="15" t="e">
        <f>F41/F44</f>
        <v>#DIV/0!</v>
      </c>
      <c r="H41" s="6">
        <f>B41+D41+F41</f>
        <v>983</v>
      </c>
      <c r="I41" s="16">
        <f>H41/H44</f>
        <v>0.60306748466257665</v>
      </c>
    </row>
    <row r="42" spans="1:10" x14ac:dyDescent="0.2">
      <c r="A42" s="10" t="s">
        <v>33</v>
      </c>
      <c r="B42" s="6">
        <v>38</v>
      </c>
      <c r="C42" s="15">
        <f>B42/B44</f>
        <v>3.6714975845410627E-2</v>
      </c>
      <c r="D42" s="6">
        <v>303</v>
      </c>
      <c r="E42" s="15">
        <f>D42/D44</f>
        <v>0.50924369747899156</v>
      </c>
      <c r="F42" s="1">
        <v>0</v>
      </c>
      <c r="G42" s="15" t="e">
        <f>F42/F44</f>
        <v>#DIV/0!</v>
      </c>
      <c r="H42" s="6">
        <f>B42+D42+F42</f>
        <v>341</v>
      </c>
      <c r="I42" s="16">
        <f>H42/H44</f>
        <v>0.20920245398773007</v>
      </c>
    </row>
    <row r="43" spans="1:10" x14ac:dyDescent="0.2">
      <c r="A43" s="10" t="s">
        <v>34</v>
      </c>
      <c r="B43" s="1">
        <v>169</v>
      </c>
      <c r="C43" s="15">
        <f>B43/B44</f>
        <v>0.16328502415458937</v>
      </c>
      <c r="D43" s="1">
        <v>137</v>
      </c>
      <c r="E43" s="15">
        <f>D43/D44</f>
        <v>0.23025210084033612</v>
      </c>
      <c r="F43" s="1">
        <v>0</v>
      </c>
      <c r="G43" s="15" t="e">
        <f>F43/F44</f>
        <v>#DIV/0!</v>
      </c>
      <c r="H43" s="6">
        <f>B43+D43+F43</f>
        <v>306</v>
      </c>
      <c r="I43" s="16">
        <f>H43/H44</f>
        <v>0.18773006134969325</v>
      </c>
    </row>
    <row r="44" spans="1:10" x14ac:dyDescent="0.2">
      <c r="A44" s="11" t="s">
        <v>7</v>
      </c>
      <c r="B44" s="7">
        <f t="shared" ref="B44:I44" si="4">SUM(B41:B43)</f>
        <v>1035</v>
      </c>
      <c r="C44" s="17">
        <f t="shared" si="4"/>
        <v>1</v>
      </c>
      <c r="D44" s="7">
        <f t="shared" si="4"/>
        <v>595</v>
      </c>
      <c r="E44" s="17">
        <f t="shared" si="4"/>
        <v>0.99999999999999989</v>
      </c>
      <c r="F44" s="8">
        <f t="shared" si="4"/>
        <v>0</v>
      </c>
      <c r="G44" s="17" t="e">
        <f t="shared" si="4"/>
        <v>#DIV/0!</v>
      </c>
      <c r="H44" s="7">
        <f t="shared" si="4"/>
        <v>1630</v>
      </c>
      <c r="I44" s="18">
        <f t="shared" si="4"/>
        <v>1</v>
      </c>
    </row>
    <row r="45" spans="1:10" x14ac:dyDescent="0.2">
      <c r="A45" s="29" t="s">
        <v>48</v>
      </c>
      <c r="B45" s="30"/>
      <c r="C45" s="30"/>
      <c r="D45" s="30"/>
      <c r="E45" s="30"/>
      <c r="F45" s="31"/>
      <c r="G45" s="30"/>
      <c r="H45" s="30"/>
      <c r="I45" s="32"/>
    </row>
    <row r="46" spans="1:10" x14ac:dyDescent="0.2">
      <c r="A46" s="9" t="s">
        <v>25</v>
      </c>
      <c r="B46" s="4">
        <v>735</v>
      </c>
      <c r="C46" s="20">
        <f>B46/B48</f>
        <v>0.71014492753623193</v>
      </c>
      <c r="D46" s="5">
        <v>308</v>
      </c>
      <c r="E46" s="20">
        <f>D46/D48</f>
        <v>0.51764705882352946</v>
      </c>
      <c r="F46" s="5">
        <v>0</v>
      </c>
      <c r="G46" s="20" t="e">
        <f>F46/F48</f>
        <v>#DIV/0!</v>
      </c>
      <c r="H46" s="4">
        <f>B46+D46+F46</f>
        <v>1043</v>
      </c>
      <c r="I46" s="14">
        <f>H46/H48</f>
        <v>0.6398773006134969</v>
      </c>
    </row>
    <row r="47" spans="1:10" x14ac:dyDescent="0.2">
      <c r="A47" s="10" t="s">
        <v>26</v>
      </c>
      <c r="B47" s="6">
        <v>300</v>
      </c>
      <c r="C47" s="15">
        <f>B47/B48</f>
        <v>0.28985507246376813</v>
      </c>
      <c r="D47" s="6">
        <v>287</v>
      </c>
      <c r="E47" s="15">
        <f>D47/D48</f>
        <v>0.4823529411764706</v>
      </c>
      <c r="F47" s="1">
        <v>0</v>
      </c>
      <c r="G47" s="15" t="e">
        <f>F47/F48</f>
        <v>#DIV/0!</v>
      </c>
      <c r="H47" s="4">
        <f>B47+D47+F47</f>
        <v>587</v>
      </c>
      <c r="I47" s="16">
        <f>H47/H48</f>
        <v>0.36012269938650304</v>
      </c>
    </row>
    <row r="48" spans="1:10" x14ac:dyDescent="0.2">
      <c r="A48" s="11" t="s">
        <v>7</v>
      </c>
      <c r="B48" s="7">
        <f t="shared" ref="B48:G48" si="5">SUM(B46:B47)</f>
        <v>1035</v>
      </c>
      <c r="C48" s="21">
        <f t="shared" si="5"/>
        <v>1</v>
      </c>
      <c r="D48" s="7">
        <f t="shared" si="5"/>
        <v>595</v>
      </c>
      <c r="E48" s="21">
        <f t="shared" si="5"/>
        <v>1</v>
      </c>
      <c r="F48" s="7">
        <f t="shared" si="5"/>
        <v>0</v>
      </c>
      <c r="G48" s="21" t="e">
        <f t="shared" si="5"/>
        <v>#DIV/0!</v>
      </c>
      <c r="H48" s="4">
        <f>B48+D48+F48</f>
        <v>1630</v>
      </c>
      <c r="I48" s="39">
        <f>SUM(I46:I47)</f>
        <v>1</v>
      </c>
    </row>
    <row r="49" spans="1:11" ht="12.75" customHeight="1" x14ac:dyDescent="0.2">
      <c r="A49" s="29" t="s">
        <v>46</v>
      </c>
      <c r="B49" s="30"/>
      <c r="C49" s="30"/>
      <c r="D49" s="30"/>
      <c r="E49" s="30"/>
      <c r="F49" s="31"/>
      <c r="G49" s="30"/>
      <c r="H49" s="30"/>
      <c r="I49" s="32"/>
    </row>
    <row r="50" spans="1:11" ht="12.75" customHeight="1" x14ac:dyDescent="0.2">
      <c r="A50" s="9" t="s">
        <v>36</v>
      </c>
      <c r="B50" s="4">
        <v>401</v>
      </c>
      <c r="C50" s="20">
        <f>B50/B52</f>
        <v>0.38743961352657003</v>
      </c>
      <c r="D50" s="5">
        <v>257</v>
      </c>
      <c r="E50" s="20">
        <f>D50/D52</f>
        <v>0.43193277310924372</v>
      </c>
      <c r="F50" s="5">
        <v>0</v>
      </c>
      <c r="G50" s="20" t="e">
        <f>F50/F52</f>
        <v>#DIV/0!</v>
      </c>
      <c r="H50" s="4">
        <f>B50+D50+F50</f>
        <v>658</v>
      </c>
      <c r="I50" s="14">
        <f>H50/H52</f>
        <v>0.40368098159509203</v>
      </c>
    </row>
    <row r="51" spans="1:11" ht="12.75" customHeight="1" x14ac:dyDescent="0.2">
      <c r="A51" s="10" t="s">
        <v>37</v>
      </c>
      <c r="B51" s="6">
        <v>634</v>
      </c>
      <c r="C51" s="15">
        <f>B51/B52</f>
        <v>0.61256038647342992</v>
      </c>
      <c r="D51" s="6">
        <v>338</v>
      </c>
      <c r="E51" s="15">
        <f>D51/D52</f>
        <v>0.56806722689075628</v>
      </c>
      <c r="F51" s="1">
        <v>0</v>
      </c>
      <c r="G51" s="15" t="e">
        <f>F51/F52</f>
        <v>#DIV/0!</v>
      </c>
      <c r="H51" s="4">
        <f>B51+D51+F51</f>
        <v>972</v>
      </c>
      <c r="I51" s="16">
        <f>H51/H52</f>
        <v>0.59631901840490797</v>
      </c>
    </row>
    <row r="52" spans="1:11" x14ac:dyDescent="0.2">
      <c r="A52" s="11" t="s">
        <v>7</v>
      </c>
      <c r="B52" s="7">
        <f t="shared" ref="B52:G52" si="6">SUM(B50:B51)</f>
        <v>1035</v>
      </c>
      <c r="C52" s="21">
        <f t="shared" si="6"/>
        <v>1</v>
      </c>
      <c r="D52" s="7">
        <f t="shared" si="6"/>
        <v>595</v>
      </c>
      <c r="E52" s="21">
        <f t="shared" si="6"/>
        <v>1</v>
      </c>
      <c r="F52" s="7">
        <f t="shared" si="6"/>
        <v>0</v>
      </c>
      <c r="G52" s="21" t="e">
        <f t="shared" si="6"/>
        <v>#DIV/0!</v>
      </c>
      <c r="H52" s="4">
        <f>B52+D52+F52</f>
        <v>1630</v>
      </c>
      <c r="I52" s="18">
        <f>SUM(I50:I51)</f>
        <v>1</v>
      </c>
    </row>
    <row r="53" spans="1:11" x14ac:dyDescent="0.2">
      <c r="A53" s="33" t="s">
        <v>28</v>
      </c>
      <c r="B53" s="34"/>
      <c r="C53" s="34"/>
      <c r="D53" s="34"/>
      <c r="E53" s="34"/>
      <c r="F53" s="35"/>
      <c r="G53" s="34"/>
      <c r="H53" s="34"/>
      <c r="I53" s="38"/>
    </row>
    <row r="54" spans="1:11" x14ac:dyDescent="0.2">
      <c r="A54" s="47" t="s">
        <v>27</v>
      </c>
      <c r="B54" s="80">
        <v>836.6</v>
      </c>
      <c r="C54" s="81"/>
      <c r="D54" s="82">
        <v>463.42</v>
      </c>
      <c r="E54" s="83"/>
      <c r="F54" s="80">
        <v>0</v>
      </c>
      <c r="G54" s="81"/>
      <c r="H54" s="82">
        <v>1300.02</v>
      </c>
      <c r="I54" s="90"/>
      <c r="K54" s="55"/>
    </row>
    <row r="55" spans="1:11" x14ac:dyDescent="0.2">
      <c r="A55" s="29" t="s">
        <v>49</v>
      </c>
      <c r="B55" s="30"/>
      <c r="C55" s="30"/>
      <c r="D55" s="30"/>
      <c r="E55" s="30"/>
      <c r="F55" s="31"/>
      <c r="G55" s="30"/>
      <c r="H55" s="30"/>
      <c r="I55" s="32"/>
    </row>
    <row r="56" spans="1:11" x14ac:dyDescent="0.2">
      <c r="A56" s="41" t="s">
        <v>50</v>
      </c>
      <c r="B56" s="4">
        <v>1035</v>
      </c>
      <c r="C56" s="20">
        <f>B56/B58</f>
        <v>1</v>
      </c>
      <c r="D56" s="4">
        <v>591</v>
      </c>
      <c r="E56" s="20">
        <f>D56/D58</f>
        <v>0.99327731092436977</v>
      </c>
      <c r="F56" s="5">
        <v>0</v>
      </c>
      <c r="G56" s="20" t="e">
        <f>F56/F58</f>
        <v>#DIV/0!</v>
      </c>
      <c r="H56" s="4">
        <f>B56+D56+F56</f>
        <v>1626</v>
      </c>
      <c r="I56" s="14">
        <f>H56/H58</f>
        <v>0.99754601226993866</v>
      </c>
    </row>
    <row r="57" spans="1:11" x14ac:dyDescent="0.2">
      <c r="A57" s="42" t="s">
        <v>51</v>
      </c>
      <c r="B57" s="6">
        <v>0</v>
      </c>
      <c r="C57" s="15">
        <f>B57/B58</f>
        <v>0</v>
      </c>
      <c r="D57" s="6">
        <v>4</v>
      </c>
      <c r="E57" s="15">
        <f>D57/D58</f>
        <v>6.7226890756302525E-3</v>
      </c>
      <c r="F57" s="1">
        <v>0</v>
      </c>
      <c r="G57" s="15" t="e">
        <f>F57/F58</f>
        <v>#DIV/0!</v>
      </c>
      <c r="H57" s="4">
        <f>B57+D57+F57</f>
        <v>4</v>
      </c>
      <c r="I57" s="16">
        <f>H57/H58</f>
        <v>2.4539877300613498E-3</v>
      </c>
    </row>
    <row r="58" spans="1:11" ht="13.5" thickBot="1" x14ac:dyDescent="0.25">
      <c r="A58" s="43" t="s">
        <v>7</v>
      </c>
      <c r="B58" s="44">
        <f t="shared" ref="B58:G58" si="7">SUM(B56:B57)</f>
        <v>1035</v>
      </c>
      <c r="C58" s="45">
        <f t="shared" si="7"/>
        <v>1</v>
      </c>
      <c r="D58" s="44">
        <f t="shared" si="7"/>
        <v>595</v>
      </c>
      <c r="E58" s="45">
        <f t="shared" si="7"/>
        <v>1</v>
      </c>
      <c r="F58" s="44">
        <f t="shared" si="7"/>
        <v>0</v>
      </c>
      <c r="G58" s="45" t="e">
        <f t="shared" si="7"/>
        <v>#DIV/0!</v>
      </c>
      <c r="H58" s="44">
        <f>B58+D58+F58</f>
        <v>1630</v>
      </c>
      <c r="I58" s="46">
        <f>SUM(I56:I57)</f>
        <v>1</v>
      </c>
    </row>
    <row r="59" spans="1:11" ht="13.5" thickTop="1" x14ac:dyDescent="0.2">
      <c r="A59" s="57"/>
      <c r="B59" s="58"/>
      <c r="C59" s="59"/>
      <c r="D59" s="58"/>
      <c r="E59" s="59"/>
      <c r="F59" s="58"/>
      <c r="G59" s="59"/>
      <c r="H59" s="58"/>
      <c r="I59" s="60"/>
    </row>
    <row r="60" spans="1:11" ht="15" customHeight="1" x14ac:dyDescent="0.2">
      <c r="A60" s="61" t="s">
        <v>58</v>
      </c>
      <c r="B60" s="61"/>
      <c r="C60" s="61"/>
      <c r="D60" s="61"/>
      <c r="E60" s="61"/>
      <c r="F60" s="62"/>
      <c r="G60" s="61"/>
      <c r="H60" s="61"/>
      <c r="I60" s="61"/>
    </row>
    <row r="61" spans="1:11" ht="50.1" customHeight="1" x14ac:dyDescent="0.2">
      <c r="A61" s="86" t="s">
        <v>59</v>
      </c>
      <c r="B61" s="86"/>
      <c r="C61" s="86"/>
      <c r="D61" s="86"/>
      <c r="E61" s="86"/>
      <c r="F61" s="86"/>
      <c r="G61" s="86"/>
      <c r="H61" s="86"/>
      <c r="I61" s="86"/>
    </row>
    <row r="62" spans="1:11" ht="37.9" customHeight="1" x14ac:dyDescent="0.2">
      <c r="A62" s="77" t="s">
        <v>60</v>
      </c>
      <c r="B62" s="77"/>
      <c r="C62" s="77"/>
      <c r="D62" s="77"/>
      <c r="E62" s="77"/>
      <c r="F62" s="77"/>
      <c r="G62" s="77"/>
      <c r="H62" s="77"/>
      <c r="I62" s="77"/>
    </row>
    <row r="63" spans="1:11" ht="16.149999999999999" customHeight="1" x14ac:dyDescent="0.2">
      <c r="A63" s="87" t="s">
        <v>30</v>
      </c>
      <c r="B63" s="87"/>
      <c r="C63" s="87"/>
      <c r="D63" s="87"/>
      <c r="E63" s="87"/>
      <c r="F63" s="87"/>
      <c r="G63" s="87"/>
      <c r="H63" s="87"/>
      <c r="I63" s="87"/>
    </row>
    <row r="64" spans="1:11" x14ac:dyDescent="0.2">
      <c r="G64" s="78"/>
      <c r="H64" s="79"/>
      <c r="I64" s="79"/>
    </row>
    <row r="65" spans="7:9" x14ac:dyDescent="0.2">
      <c r="G65" s="79"/>
      <c r="H65" s="79"/>
      <c r="I65" s="79"/>
    </row>
  </sheetData>
  <mergeCells count="25">
    <mergeCell ref="B39:I39"/>
    <mergeCell ref="A62:I62"/>
    <mergeCell ref="G64:I64"/>
    <mergeCell ref="G65:I65"/>
    <mergeCell ref="B54:C54"/>
    <mergeCell ref="D54:E54"/>
    <mergeCell ref="F54:G54"/>
    <mergeCell ref="H54:I54"/>
    <mergeCell ref="A61:I61"/>
    <mergeCell ref="A63:I63"/>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1" orientation="portrait" r:id="rId1"/>
  <ignoredErrors>
    <ignoredError sqref="H9:I35 D11 H40:I53 I36 I37 H55:I5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5"/>
  <sheetViews>
    <sheetView zoomScale="96" zoomScaleNormal="96" workbookViewId="0">
      <selection activeCell="B39" sqref="B39:I39"/>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66" t="s">
        <v>55</v>
      </c>
      <c r="B2" s="66"/>
      <c r="C2" s="66"/>
      <c r="D2" s="66"/>
      <c r="E2" s="66"/>
      <c r="F2" s="66"/>
      <c r="G2" s="66"/>
      <c r="H2" s="66"/>
      <c r="I2" s="66"/>
    </row>
    <row r="3" spans="1:9" ht="15.75" x14ac:dyDescent="0.25">
      <c r="A3" s="66" t="s">
        <v>64</v>
      </c>
      <c r="B3" s="66"/>
      <c r="C3" s="66"/>
      <c r="D3" s="66"/>
      <c r="E3" s="66"/>
      <c r="F3" s="66"/>
      <c r="G3" s="66"/>
      <c r="H3" s="66"/>
      <c r="I3" s="66"/>
    </row>
    <row r="4" spans="1:9" ht="15.75" x14ac:dyDescent="0.25">
      <c r="A4" s="66" t="s">
        <v>62</v>
      </c>
      <c r="B4" s="66"/>
      <c r="C4" s="66"/>
      <c r="D4" s="66"/>
      <c r="E4" s="66"/>
      <c r="F4" s="66"/>
      <c r="G4" s="66"/>
      <c r="H4" s="66"/>
      <c r="I4" s="66"/>
    </row>
    <row r="5" spans="1:9" ht="13.5" thickBot="1" x14ac:dyDescent="0.25"/>
    <row r="6" spans="1:9" ht="13.5" thickTop="1" x14ac:dyDescent="0.2">
      <c r="A6" s="23"/>
      <c r="B6" s="67" t="s">
        <v>0</v>
      </c>
      <c r="C6" s="68"/>
      <c r="D6" s="69" t="s">
        <v>35</v>
      </c>
      <c r="E6" s="68"/>
      <c r="F6" s="67" t="s">
        <v>3</v>
      </c>
      <c r="G6" s="68"/>
      <c r="H6" s="67" t="s">
        <v>7</v>
      </c>
      <c r="I6" s="70"/>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110</v>
      </c>
      <c r="C9" s="13">
        <f>B9/B11</f>
        <v>0.3125</v>
      </c>
      <c r="D9" s="4">
        <v>17</v>
      </c>
      <c r="E9" s="13">
        <f>D9/D11</f>
        <v>0.17346938775510204</v>
      </c>
      <c r="F9" s="5">
        <v>0</v>
      </c>
      <c r="G9" s="13" t="e">
        <f>F9/F11</f>
        <v>#DIV/0!</v>
      </c>
      <c r="H9" s="4">
        <f>B9+D9+F9</f>
        <v>127</v>
      </c>
      <c r="I9" s="14">
        <f>H9/H11</f>
        <v>0.28222222222222221</v>
      </c>
    </row>
    <row r="10" spans="1:9" x14ac:dyDescent="0.2">
      <c r="A10" s="10" t="s">
        <v>6</v>
      </c>
      <c r="B10" s="6">
        <v>242</v>
      </c>
      <c r="C10" s="15">
        <f>B10/B11</f>
        <v>0.6875</v>
      </c>
      <c r="D10" s="6">
        <v>81</v>
      </c>
      <c r="E10" s="15">
        <f>D10/D11</f>
        <v>0.82653061224489799</v>
      </c>
      <c r="F10" s="1">
        <v>0</v>
      </c>
      <c r="G10" s="15" t="e">
        <f>F10/F11</f>
        <v>#DIV/0!</v>
      </c>
      <c r="H10" s="6">
        <f>B10+D10+F10</f>
        <v>323</v>
      </c>
      <c r="I10" s="16">
        <f>H10/H11</f>
        <v>0.71777777777777774</v>
      </c>
    </row>
    <row r="11" spans="1:9" x14ac:dyDescent="0.2">
      <c r="A11" s="11" t="s">
        <v>7</v>
      </c>
      <c r="B11" s="7">
        <f>SUM(B9:B10)</f>
        <v>352</v>
      </c>
      <c r="C11" s="17">
        <f>SUM(C9:C10)</f>
        <v>1</v>
      </c>
      <c r="D11" s="7">
        <f>D9+D10</f>
        <v>98</v>
      </c>
      <c r="E11" s="17">
        <f>SUM(E9:E10)</f>
        <v>1</v>
      </c>
      <c r="F11" s="8">
        <f>SUM(F9:F10)</f>
        <v>0</v>
      </c>
      <c r="G11" s="17" t="e">
        <f>SUM(G9:G10)</f>
        <v>#DIV/0!</v>
      </c>
      <c r="H11" s="7">
        <f>B11+D11+F11</f>
        <v>450</v>
      </c>
      <c r="I11" s="18">
        <f>SUM(I9:I10)</f>
        <v>1</v>
      </c>
    </row>
    <row r="12" spans="1:9" x14ac:dyDescent="0.2">
      <c r="A12" s="29" t="s">
        <v>8</v>
      </c>
      <c r="B12" s="36"/>
      <c r="C12" s="36"/>
      <c r="D12" s="36"/>
      <c r="E12" s="36"/>
      <c r="F12" s="36"/>
      <c r="G12" s="36"/>
      <c r="H12" s="36"/>
      <c r="I12" s="37"/>
    </row>
    <row r="13" spans="1:9" x14ac:dyDescent="0.2">
      <c r="A13" s="9" t="s">
        <v>39</v>
      </c>
      <c r="B13" s="5">
        <v>0</v>
      </c>
      <c r="C13" s="13">
        <f>B13/B22</f>
        <v>0</v>
      </c>
      <c r="D13" s="5">
        <v>0</v>
      </c>
      <c r="E13" s="13">
        <f>D13/D22</f>
        <v>0</v>
      </c>
      <c r="F13" s="5">
        <v>0</v>
      </c>
      <c r="G13" s="13" t="e">
        <f>F13/F22</f>
        <v>#DIV/0!</v>
      </c>
      <c r="H13" s="4">
        <f t="shared" ref="H13:H21" si="0">B13+D13+F13</f>
        <v>0</v>
      </c>
      <c r="I13" s="14">
        <f>H13/H22</f>
        <v>0</v>
      </c>
    </row>
    <row r="14" spans="1:9" x14ac:dyDescent="0.2">
      <c r="A14" s="10" t="s">
        <v>9</v>
      </c>
      <c r="B14" s="1">
        <v>5</v>
      </c>
      <c r="C14" s="15">
        <f>B14/B22</f>
        <v>1.4204545454545454E-2</v>
      </c>
      <c r="D14" s="1">
        <v>1</v>
      </c>
      <c r="E14" s="15">
        <f>D14/D22</f>
        <v>1.020408163265306E-2</v>
      </c>
      <c r="F14" s="1">
        <v>0</v>
      </c>
      <c r="G14" s="15" t="e">
        <f>F14/F22</f>
        <v>#DIV/0!</v>
      </c>
      <c r="H14" s="6">
        <f>B14+D14+F14</f>
        <v>6</v>
      </c>
      <c r="I14" s="16">
        <f>H14/H22</f>
        <v>1.3333333333333334E-2</v>
      </c>
    </row>
    <row r="15" spans="1:9" x14ac:dyDescent="0.2">
      <c r="A15" s="10" t="s">
        <v>40</v>
      </c>
      <c r="B15" s="1">
        <v>51</v>
      </c>
      <c r="C15" s="15">
        <f>B15/B22</f>
        <v>0.14488636363636365</v>
      </c>
      <c r="D15" s="1">
        <v>8</v>
      </c>
      <c r="E15" s="15">
        <f>D15/D22</f>
        <v>8.1632653061224483E-2</v>
      </c>
      <c r="F15" s="1">
        <v>0</v>
      </c>
      <c r="G15" s="15" t="e">
        <f>F15/F22</f>
        <v>#DIV/0!</v>
      </c>
      <c r="H15" s="6">
        <f t="shared" si="0"/>
        <v>59</v>
      </c>
      <c r="I15" s="16">
        <f>H15/H22</f>
        <v>0.13111111111111112</v>
      </c>
    </row>
    <row r="16" spans="1:9" x14ac:dyDescent="0.2">
      <c r="A16" s="10" t="s">
        <v>41</v>
      </c>
      <c r="B16" s="1">
        <v>45</v>
      </c>
      <c r="C16" s="15">
        <f>B16/B22</f>
        <v>0.12784090909090909</v>
      </c>
      <c r="D16" s="1">
        <v>8</v>
      </c>
      <c r="E16" s="15">
        <f>D16/D22</f>
        <v>8.1632653061224483E-2</v>
      </c>
      <c r="F16" s="1">
        <v>0</v>
      </c>
      <c r="G16" s="15" t="e">
        <f>F16/F22</f>
        <v>#DIV/0!</v>
      </c>
      <c r="H16" s="6">
        <f t="shared" si="0"/>
        <v>53</v>
      </c>
      <c r="I16" s="16">
        <f>H16/H22</f>
        <v>0.11777777777777777</v>
      </c>
    </row>
    <row r="17" spans="1:9" x14ac:dyDescent="0.2">
      <c r="A17" s="10" t="s">
        <v>42</v>
      </c>
      <c r="B17" s="1">
        <v>0</v>
      </c>
      <c r="C17" s="15">
        <f>B17/B22</f>
        <v>0</v>
      </c>
      <c r="D17" s="1">
        <v>0</v>
      </c>
      <c r="E17" s="15">
        <f>D17/D22</f>
        <v>0</v>
      </c>
      <c r="F17" s="1">
        <v>0</v>
      </c>
      <c r="G17" s="15" t="e">
        <f>F17/F22</f>
        <v>#DIV/0!</v>
      </c>
      <c r="H17" s="6">
        <f t="shared" si="0"/>
        <v>0</v>
      </c>
      <c r="I17" s="16">
        <f>H17/H22</f>
        <v>0</v>
      </c>
    </row>
    <row r="18" spans="1:9" x14ac:dyDescent="0.2">
      <c r="A18" s="10" t="s">
        <v>10</v>
      </c>
      <c r="B18" s="6">
        <v>228</v>
      </c>
      <c r="C18" s="15">
        <f>B18/B22</f>
        <v>0.64772727272727271</v>
      </c>
      <c r="D18" s="6">
        <v>76</v>
      </c>
      <c r="E18" s="15">
        <f>D18/D22</f>
        <v>0.77551020408163263</v>
      </c>
      <c r="F18" s="1">
        <v>0</v>
      </c>
      <c r="G18" s="15" t="e">
        <f>F18/F22</f>
        <v>#DIV/0!</v>
      </c>
      <c r="H18" s="6">
        <f t="shared" si="0"/>
        <v>304</v>
      </c>
      <c r="I18" s="16">
        <f>H18/H22</f>
        <v>0.67555555555555558</v>
      </c>
    </row>
    <row r="19" spans="1:9" x14ac:dyDescent="0.2">
      <c r="A19" s="10" t="s">
        <v>43</v>
      </c>
      <c r="B19" s="6">
        <v>17</v>
      </c>
      <c r="C19" s="15">
        <f>B19/B22</f>
        <v>4.8295454545454544E-2</v>
      </c>
      <c r="D19" s="6">
        <v>3</v>
      </c>
      <c r="E19" s="15">
        <f>D19/D22</f>
        <v>3.0612244897959183E-2</v>
      </c>
      <c r="F19" s="1">
        <v>0</v>
      </c>
      <c r="G19" s="15" t="e">
        <f>F19/F22</f>
        <v>#DIV/0!</v>
      </c>
      <c r="H19" s="6">
        <f t="shared" si="0"/>
        <v>20</v>
      </c>
      <c r="I19" s="16">
        <f>H19/H22</f>
        <v>4.4444444444444446E-2</v>
      </c>
    </row>
    <row r="20" spans="1:9" x14ac:dyDescent="0.2">
      <c r="A20" s="10" t="s">
        <v>65</v>
      </c>
      <c r="B20" s="1">
        <v>4</v>
      </c>
      <c r="C20" s="15">
        <f>B20/B22</f>
        <v>1.1363636363636364E-2</v>
      </c>
      <c r="D20" s="1">
        <v>1</v>
      </c>
      <c r="E20" s="15">
        <f>D20/D22</f>
        <v>1.020408163265306E-2</v>
      </c>
      <c r="F20" s="1">
        <v>0</v>
      </c>
      <c r="G20" s="15" t="e">
        <f>F20/F22</f>
        <v>#DIV/0!</v>
      </c>
      <c r="H20" s="6">
        <f t="shared" si="0"/>
        <v>5</v>
      </c>
      <c r="I20" s="16">
        <f>H20/H22</f>
        <v>1.1111111111111112E-2</v>
      </c>
    </row>
    <row r="21" spans="1:9" x14ac:dyDescent="0.2">
      <c r="A21" s="22" t="s">
        <v>45</v>
      </c>
      <c r="B21" s="8">
        <v>2</v>
      </c>
      <c r="C21" s="15">
        <f>B21/B22</f>
        <v>5.681818181818182E-3</v>
      </c>
      <c r="D21" s="8">
        <v>1</v>
      </c>
      <c r="E21" s="15">
        <f>D21/D22</f>
        <v>1.020408163265306E-2</v>
      </c>
      <c r="F21" s="8">
        <v>0</v>
      </c>
      <c r="G21" s="15" t="e">
        <f>F21/F22</f>
        <v>#DIV/0!</v>
      </c>
      <c r="H21" s="7">
        <f t="shared" si="0"/>
        <v>3</v>
      </c>
      <c r="I21" s="18">
        <f>H21/H22</f>
        <v>6.6666666666666671E-3</v>
      </c>
    </row>
    <row r="22" spans="1:9" x14ac:dyDescent="0.2">
      <c r="A22" s="11" t="s">
        <v>7</v>
      </c>
      <c r="B22" s="7">
        <f>SUM(B13:B21)</f>
        <v>352</v>
      </c>
      <c r="C22" s="17">
        <f>SUM(C13:C21)</f>
        <v>1</v>
      </c>
      <c r="D22" s="7">
        <f>SUM(D13:D21)</f>
        <v>98</v>
      </c>
      <c r="E22" s="17">
        <f>SUM(E13:E21)</f>
        <v>1</v>
      </c>
      <c r="F22" s="8">
        <f>SUM(F13:F21)</f>
        <v>0</v>
      </c>
      <c r="G22" s="17" t="e">
        <f>SUM(G13:G20)</f>
        <v>#DIV/0!</v>
      </c>
      <c r="H22" s="7">
        <f>SUM(H13:H21)</f>
        <v>450</v>
      </c>
      <c r="I22" s="18">
        <f>SUM(I13:I21)</f>
        <v>1</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55</v>
      </c>
      <c r="C25" s="13">
        <f t="shared" si="1"/>
        <v>0.15625</v>
      </c>
      <c r="D25" s="1">
        <v>0</v>
      </c>
      <c r="E25" s="15">
        <f>D25/D34</f>
        <v>0</v>
      </c>
      <c r="F25" s="1">
        <v>0</v>
      </c>
      <c r="G25" s="15" t="e">
        <f>F25/F34</f>
        <v>#DIV/0!</v>
      </c>
      <c r="H25" s="1">
        <f t="shared" si="2"/>
        <v>55</v>
      </c>
      <c r="I25" s="16">
        <f>H25/H34</f>
        <v>0.12222222222222222</v>
      </c>
    </row>
    <row r="26" spans="1:9" x14ac:dyDescent="0.2">
      <c r="A26" s="10" t="s">
        <v>14</v>
      </c>
      <c r="B26" s="1">
        <v>106</v>
      </c>
      <c r="C26" s="13">
        <f t="shared" si="1"/>
        <v>0.30113636363636365</v>
      </c>
      <c r="D26" s="1">
        <v>1</v>
      </c>
      <c r="E26" s="15">
        <f>D26/D34</f>
        <v>1.020408163265306E-2</v>
      </c>
      <c r="F26" s="1">
        <v>0</v>
      </c>
      <c r="G26" s="15" t="e">
        <f>F26/F34</f>
        <v>#DIV/0!</v>
      </c>
      <c r="H26" s="5">
        <f t="shared" si="2"/>
        <v>107</v>
      </c>
      <c r="I26" s="16">
        <f>H26/H34</f>
        <v>0.23777777777777778</v>
      </c>
    </row>
    <row r="27" spans="1:9" x14ac:dyDescent="0.2">
      <c r="A27" s="10" t="s">
        <v>15</v>
      </c>
      <c r="B27" s="1">
        <v>64</v>
      </c>
      <c r="C27" s="13">
        <f t="shared" si="1"/>
        <v>0.18181818181818182</v>
      </c>
      <c r="D27" s="1">
        <v>39</v>
      </c>
      <c r="E27" s="15">
        <f>D27/D34</f>
        <v>0.39795918367346939</v>
      </c>
      <c r="F27" s="1">
        <v>0</v>
      </c>
      <c r="G27" s="15" t="e">
        <f>F27/F34</f>
        <v>#DIV/0!</v>
      </c>
      <c r="H27" s="5">
        <f t="shared" si="2"/>
        <v>103</v>
      </c>
      <c r="I27" s="16">
        <f>H27/H34</f>
        <v>0.22888888888888889</v>
      </c>
    </row>
    <row r="28" spans="1:9" x14ac:dyDescent="0.2">
      <c r="A28" s="10" t="s">
        <v>16</v>
      </c>
      <c r="B28" s="1">
        <v>48</v>
      </c>
      <c r="C28" s="13">
        <f t="shared" si="1"/>
        <v>0.13636363636363635</v>
      </c>
      <c r="D28" s="1">
        <v>23</v>
      </c>
      <c r="E28" s="15">
        <f>D28/D34</f>
        <v>0.23469387755102042</v>
      </c>
      <c r="F28" s="1">
        <v>0</v>
      </c>
      <c r="G28" s="15" t="e">
        <f>F28/F34</f>
        <v>#DIV/0!</v>
      </c>
      <c r="H28" s="5">
        <f t="shared" si="2"/>
        <v>71</v>
      </c>
      <c r="I28" s="16">
        <f>H28/H34</f>
        <v>0.15777777777777777</v>
      </c>
    </row>
    <row r="29" spans="1:9" x14ac:dyDescent="0.2">
      <c r="A29" s="10" t="s">
        <v>17</v>
      </c>
      <c r="B29" s="1">
        <v>31</v>
      </c>
      <c r="C29" s="13">
        <f t="shared" si="1"/>
        <v>8.8068181818181823E-2</v>
      </c>
      <c r="D29" s="1">
        <v>10</v>
      </c>
      <c r="E29" s="15">
        <f>D29/D34</f>
        <v>0.10204081632653061</v>
      </c>
      <c r="F29" s="1">
        <v>0</v>
      </c>
      <c r="G29" s="15" t="e">
        <f>F29/F34</f>
        <v>#DIV/0!</v>
      </c>
      <c r="H29" s="5">
        <f t="shared" si="2"/>
        <v>41</v>
      </c>
      <c r="I29" s="16">
        <f>H29/H34</f>
        <v>9.1111111111111115E-2</v>
      </c>
    </row>
    <row r="30" spans="1:9" x14ac:dyDescent="0.2">
      <c r="A30" s="10" t="s">
        <v>18</v>
      </c>
      <c r="B30" s="1">
        <v>13</v>
      </c>
      <c r="C30" s="13">
        <f t="shared" si="1"/>
        <v>3.6931818181818184E-2</v>
      </c>
      <c r="D30" s="1">
        <v>5</v>
      </c>
      <c r="E30" s="15">
        <f>D30/D34</f>
        <v>5.1020408163265307E-2</v>
      </c>
      <c r="F30" s="1">
        <v>0</v>
      </c>
      <c r="G30" s="15" t="e">
        <f>F30/F34</f>
        <v>#DIV/0!</v>
      </c>
      <c r="H30" s="5">
        <f t="shared" si="2"/>
        <v>18</v>
      </c>
      <c r="I30" s="16">
        <f>H30/H34</f>
        <v>0.04</v>
      </c>
    </row>
    <row r="31" spans="1:9" x14ac:dyDescent="0.2">
      <c r="A31" s="10" t="s">
        <v>19</v>
      </c>
      <c r="B31" s="1">
        <v>26</v>
      </c>
      <c r="C31" s="13">
        <f t="shared" si="1"/>
        <v>7.3863636363636367E-2</v>
      </c>
      <c r="D31" s="1">
        <v>15</v>
      </c>
      <c r="E31" s="15">
        <f>D31/D34</f>
        <v>0.15306122448979592</v>
      </c>
      <c r="F31" s="1">
        <v>0</v>
      </c>
      <c r="G31" s="15" t="e">
        <f>F31/F34</f>
        <v>#DIV/0!</v>
      </c>
      <c r="H31" s="5">
        <f t="shared" si="2"/>
        <v>41</v>
      </c>
      <c r="I31" s="16">
        <f>H31/H34</f>
        <v>9.1111111111111115E-2</v>
      </c>
    </row>
    <row r="32" spans="1:9" x14ac:dyDescent="0.2">
      <c r="A32" s="10" t="s">
        <v>20</v>
      </c>
      <c r="B32" s="1">
        <v>7</v>
      </c>
      <c r="C32" s="13">
        <f t="shared" si="1"/>
        <v>1.9886363636363636E-2</v>
      </c>
      <c r="D32" s="1">
        <v>5</v>
      </c>
      <c r="E32" s="15">
        <f>D32/D34</f>
        <v>5.1020408163265307E-2</v>
      </c>
      <c r="F32" s="1">
        <v>0</v>
      </c>
      <c r="G32" s="15" t="e">
        <f>F32/F34</f>
        <v>#DIV/0!</v>
      </c>
      <c r="H32" s="5">
        <f t="shared" si="2"/>
        <v>12</v>
      </c>
      <c r="I32" s="16">
        <f>H32/H34</f>
        <v>2.6666666666666668E-2</v>
      </c>
    </row>
    <row r="33" spans="1:10" x14ac:dyDescent="0.2">
      <c r="A33" s="10" t="s">
        <v>21</v>
      </c>
      <c r="B33" s="1">
        <v>2</v>
      </c>
      <c r="C33" s="13">
        <f t="shared" si="1"/>
        <v>5.681818181818182E-3</v>
      </c>
      <c r="D33" s="1">
        <v>0</v>
      </c>
      <c r="E33" s="15">
        <f>D33/D34</f>
        <v>0</v>
      </c>
      <c r="F33" s="1">
        <v>0</v>
      </c>
      <c r="G33" s="15" t="e">
        <f>F33/F34</f>
        <v>#DIV/0!</v>
      </c>
      <c r="H33" s="5">
        <f t="shared" si="2"/>
        <v>2</v>
      </c>
      <c r="I33" s="16">
        <f>H33/H34</f>
        <v>4.4444444444444444E-3</v>
      </c>
    </row>
    <row r="34" spans="1:10" x14ac:dyDescent="0.2">
      <c r="A34" s="11" t="s">
        <v>7</v>
      </c>
      <c r="B34" s="7">
        <f t="shared" ref="B34:G34" si="3">SUM(B24:B33)</f>
        <v>352</v>
      </c>
      <c r="C34" s="17">
        <f t="shared" si="3"/>
        <v>1</v>
      </c>
      <c r="D34" s="7">
        <f t="shared" si="3"/>
        <v>98</v>
      </c>
      <c r="E34" s="17">
        <f t="shared" si="3"/>
        <v>1</v>
      </c>
      <c r="F34" s="7">
        <f t="shared" si="3"/>
        <v>0</v>
      </c>
      <c r="G34" s="17" t="e">
        <f t="shared" si="3"/>
        <v>#DIV/0!</v>
      </c>
      <c r="H34" s="4">
        <f t="shared" si="2"/>
        <v>450</v>
      </c>
      <c r="I34" s="18">
        <f>SUM(I24:I33)</f>
        <v>1</v>
      </c>
      <c r="J34" s="3"/>
    </row>
    <row r="35" spans="1:10" x14ac:dyDescent="0.2">
      <c r="A35" s="29" t="s">
        <v>22</v>
      </c>
      <c r="B35" s="30"/>
      <c r="C35" s="30"/>
      <c r="D35" s="30"/>
      <c r="E35" s="30"/>
      <c r="F35" s="31"/>
      <c r="G35" s="30"/>
      <c r="H35" s="30"/>
      <c r="I35" s="32"/>
    </row>
    <row r="36" spans="1:10" x14ac:dyDescent="0.2">
      <c r="A36" s="9" t="s">
        <v>23</v>
      </c>
      <c r="B36" s="71">
        <v>26.29</v>
      </c>
      <c r="C36" s="72"/>
      <c r="D36" s="71">
        <v>30.73</v>
      </c>
      <c r="E36" s="72"/>
      <c r="F36" s="71">
        <v>0</v>
      </c>
      <c r="G36" s="72"/>
      <c r="H36" s="71">
        <v>27.26</v>
      </c>
      <c r="I36" s="88"/>
    </row>
    <row r="37" spans="1:10" x14ac:dyDescent="0.2">
      <c r="A37" s="12" t="s">
        <v>24</v>
      </c>
      <c r="B37" s="75">
        <v>9.07</v>
      </c>
      <c r="C37" s="76"/>
      <c r="D37" s="75">
        <v>9.5</v>
      </c>
      <c r="E37" s="76"/>
      <c r="F37" s="75">
        <v>0</v>
      </c>
      <c r="G37" s="76"/>
      <c r="H37" s="75">
        <v>9.34</v>
      </c>
      <c r="I37" s="89"/>
    </row>
    <row r="38" spans="1:10" x14ac:dyDescent="0.2">
      <c r="A38" s="29" t="s">
        <v>68</v>
      </c>
      <c r="B38" s="34"/>
      <c r="C38" s="34"/>
      <c r="D38" s="34"/>
      <c r="E38" s="34"/>
      <c r="F38" s="34"/>
      <c r="G38" s="34"/>
      <c r="H38" s="34"/>
      <c r="I38" s="38"/>
    </row>
    <row r="39" spans="1:10" x14ac:dyDescent="0.2">
      <c r="A39" s="41" t="s">
        <v>66</v>
      </c>
      <c r="B39" s="110" t="s">
        <v>70</v>
      </c>
      <c r="C39" s="108"/>
      <c r="D39" s="108"/>
      <c r="E39" s="108"/>
      <c r="F39" s="108"/>
      <c r="G39" s="108"/>
      <c r="H39" s="108"/>
      <c r="I39" s="109"/>
    </row>
    <row r="40" spans="1:10" x14ac:dyDescent="0.2">
      <c r="A40" s="29" t="s">
        <v>56</v>
      </c>
      <c r="B40" s="30"/>
      <c r="C40" s="30"/>
      <c r="D40" s="30"/>
      <c r="E40" s="30"/>
      <c r="F40" s="31"/>
      <c r="G40" s="30"/>
      <c r="H40" s="30"/>
      <c r="I40" s="32"/>
    </row>
    <row r="41" spans="1:10" x14ac:dyDescent="0.2">
      <c r="A41" s="10" t="s">
        <v>32</v>
      </c>
      <c r="B41" s="6">
        <v>327</v>
      </c>
      <c r="C41" s="15">
        <f>B41/B44</f>
        <v>0.92897727272727271</v>
      </c>
      <c r="D41" s="6">
        <v>92</v>
      </c>
      <c r="E41" s="15">
        <f>D41/D44</f>
        <v>0.93877551020408168</v>
      </c>
      <c r="F41" s="1">
        <v>0</v>
      </c>
      <c r="G41" s="15" t="e">
        <f>F41/F44</f>
        <v>#DIV/0!</v>
      </c>
      <c r="H41" s="6">
        <f>B41+D41+F41</f>
        <v>419</v>
      </c>
      <c r="I41" s="16">
        <f>H41/H44</f>
        <v>0.93111111111111111</v>
      </c>
    </row>
    <row r="42" spans="1:10" x14ac:dyDescent="0.2">
      <c r="A42" s="10" t="s">
        <v>33</v>
      </c>
      <c r="B42" s="6">
        <v>4</v>
      </c>
      <c r="C42" s="15">
        <f>B42/B44</f>
        <v>1.1363636363636364E-2</v>
      </c>
      <c r="D42" s="6">
        <v>1</v>
      </c>
      <c r="E42" s="15">
        <f>D42/D44</f>
        <v>1.020408163265306E-2</v>
      </c>
      <c r="F42" s="1">
        <v>0</v>
      </c>
      <c r="G42" s="15" t="e">
        <f>F42/F44</f>
        <v>#DIV/0!</v>
      </c>
      <c r="H42" s="6">
        <f>B42+D42+F42</f>
        <v>5</v>
      </c>
      <c r="I42" s="16">
        <f>H42/H44</f>
        <v>1.1111111111111112E-2</v>
      </c>
    </row>
    <row r="43" spans="1:10" x14ac:dyDescent="0.2">
      <c r="A43" s="10" t="s">
        <v>34</v>
      </c>
      <c r="B43" s="1">
        <v>21</v>
      </c>
      <c r="C43" s="15">
        <f>B43/B44</f>
        <v>5.9659090909090912E-2</v>
      </c>
      <c r="D43" s="1">
        <v>5</v>
      </c>
      <c r="E43" s="15">
        <f>D43/D44</f>
        <v>5.1020408163265307E-2</v>
      </c>
      <c r="F43" s="1">
        <v>0</v>
      </c>
      <c r="G43" s="15" t="e">
        <f>F43/F44</f>
        <v>#DIV/0!</v>
      </c>
      <c r="H43" s="6">
        <f>B43+D43+F43</f>
        <v>26</v>
      </c>
      <c r="I43" s="16">
        <f>H43/H44</f>
        <v>5.7777777777777775E-2</v>
      </c>
    </row>
    <row r="44" spans="1:10" x14ac:dyDescent="0.2">
      <c r="A44" s="11" t="s">
        <v>7</v>
      </c>
      <c r="B44" s="7">
        <f t="shared" ref="B44:I44" si="4">SUM(B41:B43)</f>
        <v>352</v>
      </c>
      <c r="C44" s="17">
        <f t="shared" si="4"/>
        <v>1</v>
      </c>
      <c r="D44" s="7">
        <f t="shared" si="4"/>
        <v>98</v>
      </c>
      <c r="E44" s="17">
        <f t="shared" si="4"/>
        <v>1</v>
      </c>
      <c r="F44" s="8">
        <f t="shared" si="4"/>
        <v>0</v>
      </c>
      <c r="G44" s="17" t="e">
        <f t="shared" si="4"/>
        <v>#DIV/0!</v>
      </c>
      <c r="H44" s="7">
        <f t="shared" si="4"/>
        <v>450</v>
      </c>
      <c r="I44" s="18">
        <f t="shared" si="4"/>
        <v>1</v>
      </c>
    </row>
    <row r="45" spans="1:10" x14ac:dyDescent="0.2">
      <c r="A45" s="29" t="s">
        <v>48</v>
      </c>
      <c r="B45" s="30"/>
      <c r="C45" s="30"/>
      <c r="D45" s="30"/>
      <c r="E45" s="30"/>
      <c r="F45" s="31"/>
      <c r="G45" s="30"/>
      <c r="H45" s="30"/>
      <c r="I45" s="32"/>
    </row>
    <row r="46" spans="1:10" x14ac:dyDescent="0.2">
      <c r="A46" s="9" t="s">
        <v>25</v>
      </c>
      <c r="B46" s="4">
        <v>253</v>
      </c>
      <c r="C46" s="20">
        <f>B46/B48</f>
        <v>0.71875</v>
      </c>
      <c r="D46" s="5">
        <v>64</v>
      </c>
      <c r="E46" s="20">
        <f>D46/D48</f>
        <v>0.65306122448979587</v>
      </c>
      <c r="F46" s="5">
        <v>0</v>
      </c>
      <c r="G46" s="20" t="e">
        <f>F46/F48</f>
        <v>#DIV/0!</v>
      </c>
      <c r="H46" s="4">
        <f>B46+D46+F46</f>
        <v>317</v>
      </c>
      <c r="I46" s="14">
        <f>H46/H48</f>
        <v>0.70444444444444443</v>
      </c>
    </row>
    <row r="47" spans="1:10" x14ac:dyDescent="0.2">
      <c r="A47" s="10" t="s">
        <v>26</v>
      </c>
      <c r="B47" s="6">
        <v>99</v>
      </c>
      <c r="C47" s="15">
        <f>B47/B48</f>
        <v>0.28125</v>
      </c>
      <c r="D47" s="6">
        <v>34</v>
      </c>
      <c r="E47" s="15">
        <f>D47/D48</f>
        <v>0.34693877551020408</v>
      </c>
      <c r="F47" s="1">
        <v>0</v>
      </c>
      <c r="G47" s="15" t="e">
        <f>F47/F48</f>
        <v>#DIV/0!</v>
      </c>
      <c r="H47" s="4">
        <f>B47+D47+F47</f>
        <v>133</v>
      </c>
      <c r="I47" s="16">
        <f>H47/H48</f>
        <v>0.29555555555555557</v>
      </c>
    </row>
    <row r="48" spans="1:10" x14ac:dyDescent="0.2">
      <c r="A48" s="11" t="s">
        <v>7</v>
      </c>
      <c r="B48" s="7">
        <f t="shared" ref="B48:G48" si="5">SUM(B46:B47)</f>
        <v>352</v>
      </c>
      <c r="C48" s="21">
        <f t="shared" si="5"/>
        <v>1</v>
      </c>
      <c r="D48" s="7">
        <f t="shared" si="5"/>
        <v>98</v>
      </c>
      <c r="E48" s="21">
        <f t="shared" si="5"/>
        <v>1</v>
      </c>
      <c r="F48" s="7">
        <f t="shared" si="5"/>
        <v>0</v>
      </c>
      <c r="G48" s="21" t="e">
        <f t="shared" si="5"/>
        <v>#DIV/0!</v>
      </c>
      <c r="H48" s="4">
        <f>B48+D48+F48</f>
        <v>450</v>
      </c>
      <c r="I48" s="39">
        <f>SUM(I46:I47)</f>
        <v>1</v>
      </c>
    </row>
    <row r="49" spans="1:11" ht="12.75" customHeight="1" x14ac:dyDescent="0.2">
      <c r="A49" s="29" t="s">
        <v>46</v>
      </c>
      <c r="B49" s="30"/>
      <c r="C49" s="30"/>
      <c r="D49" s="30"/>
      <c r="E49" s="30"/>
      <c r="F49" s="31"/>
      <c r="G49" s="30"/>
      <c r="H49" s="30"/>
      <c r="I49" s="32"/>
    </row>
    <row r="50" spans="1:11" ht="12.75" customHeight="1" x14ac:dyDescent="0.2">
      <c r="A50" s="9" t="s">
        <v>36</v>
      </c>
      <c r="B50" s="4">
        <v>94</v>
      </c>
      <c r="C50" s="20">
        <f>B50/B52</f>
        <v>0.26704545454545453</v>
      </c>
      <c r="D50" s="5">
        <v>0</v>
      </c>
      <c r="E50" s="20">
        <f>D50/D52</f>
        <v>0</v>
      </c>
      <c r="F50" s="5">
        <v>0</v>
      </c>
      <c r="G50" s="20" t="e">
        <f>F50/F52</f>
        <v>#DIV/0!</v>
      </c>
      <c r="H50" s="4">
        <f>B50+D50+F50</f>
        <v>94</v>
      </c>
      <c r="I50" s="14">
        <f>H50/H52</f>
        <v>0.2088888888888889</v>
      </c>
    </row>
    <row r="51" spans="1:11" ht="12.75" customHeight="1" x14ac:dyDescent="0.2">
      <c r="A51" s="10" t="s">
        <v>37</v>
      </c>
      <c r="B51" s="6">
        <v>258</v>
      </c>
      <c r="C51" s="15">
        <f>B51/B52</f>
        <v>0.73295454545454541</v>
      </c>
      <c r="D51" s="6">
        <v>98</v>
      </c>
      <c r="E51" s="15">
        <f>D51/D52</f>
        <v>1</v>
      </c>
      <c r="F51" s="1">
        <v>0</v>
      </c>
      <c r="G51" s="15" t="e">
        <f>F51/F52</f>
        <v>#DIV/0!</v>
      </c>
      <c r="H51" s="4">
        <f>B51+D51+F51</f>
        <v>356</v>
      </c>
      <c r="I51" s="16">
        <f>H51/H52</f>
        <v>0.7911111111111111</v>
      </c>
    </row>
    <row r="52" spans="1:11" x14ac:dyDescent="0.2">
      <c r="A52" s="11" t="s">
        <v>7</v>
      </c>
      <c r="B52" s="7">
        <f t="shared" ref="B52:G52" si="6">SUM(B50:B51)</f>
        <v>352</v>
      </c>
      <c r="C52" s="21">
        <f t="shared" si="6"/>
        <v>1</v>
      </c>
      <c r="D52" s="7">
        <f t="shared" si="6"/>
        <v>98</v>
      </c>
      <c r="E52" s="21">
        <f t="shared" si="6"/>
        <v>1</v>
      </c>
      <c r="F52" s="7">
        <f t="shared" si="6"/>
        <v>0</v>
      </c>
      <c r="G52" s="21" t="e">
        <f t="shared" si="6"/>
        <v>#DIV/0!</v>
      </c>
      <c r="H52" s="4">
        <f>B52+D52+F52</f>
        <v>450</v>
      </c>
      <c r="I52" s="18">
        <f>SUM(I50:I51)</f>
        <v>1</v>
      </c>
    </row>
    <row r="53" spans="1:11" x14ac:dyDescent="0.2">
      <c r="A53" s="33" t="s">
        <v>28</v>
      </c>
      <c r="B53" s="34"/>
      <c r="C53" s="34"/>
      <c r="D53" s="34"/>
      <c r="E53" s="34"/>
      <c r="F53" s="35"/>
      <c r="G53" s="34"/>
      <c r="H53" s="34"/>
      <c r="I53" s="38"/>
    </row>
    <row r="54" spans="1:11" x14ac:dyDescent="0.2">
      <c r="A54" s="47" t="s">
        <v>27</v>
      </c>
      <c r="B54" s="80">
        <v>284.93</v>
      </c>
      <c r="C54" s="81"/>
      <c r="D54" s="82">
        <v>66.08</v>
      </c>
      <c r="E54" s="83"/>
      <c r="F54" s="80">
        <v>0</v>
      </c>
      <c r="G54" s="81"/>
      <c r="H54" s="82">
        <v>351.02</v>
      </c>
      <c r="I54" s="90"/>
      <c r="K54" s="55"/>
    </row>
    <row r="55" spans="1:11" x14ac:dyDescent="0.2">
      <c r="A55" s="29" t="s">
        <v>49</v>
      </c>
      <c r="B55" s="30"/>
      <c r="C55" s="30"/>
      <c r="D55" s="30"/>
      <c r="E55" s="30"/>
      <c r="F55" s="31"/>
      <c r="G55" s="30"/>
      <c r="H55" s="30"/>
      <c r="I55" s="32"/>
    </row>
    <row r="56" spans="1:11" x14ac:dyDescent="0.2">
      <c r="A56" s="41" t="s">
        <v>50</v>
      </c>
      <c r="B56" s="4">
        <v>352</v>
      </c>
      <c r="C56" s="20">
        <f>B56/B58</f>
        <v>1</v>
      </c>
      <c r="D56" s="4">
        <v>98</v>
      </c>
      <c r="E56" s="20">
        <f>D56/D58</f>
        <v>1</v>
      </c>
      <c r="F56" s="5">
        <v>0</v>
      </c>
      <c r="G56" s="20" t="e">
        <f>F56/F58</f>
        <v>#DIV/0!</v>
      </c>
      <c r="H56" s="4">
        <f>B56+D56+F56</f>
        <v>450</v>
      </c>
      <c r="I56" s="14">
        <f>H56/H58</f>
        <v>1</v>
      </c>
    </row>
    <row r="57" spans="1:11" x14ac:dyDescent="0.2">
      <c r="A57" s="42" t="s">
        <v>51</v>
      </c>
      <c r="B57" s="6">
        <v>0</v>
      </c>
      <c r="C57" s="15">
        <f>B57/B58</f>
        <v>0</v>
      </c>
      <c r="D57" s="6">
        <v>0</v>
      </c>
      <c r="E57" s="15">
        <f>D57/D58</f>
        <v>0</v>
      </c>
      <c r="F57" s="1">
        <v>0</v>
      </c>
      <c r="G57" s="15" t="e">
        <f>F57/F58</f>
        <v>#DIV/0!</v>
      </c>
      <c r="H57" s="4">
        <v>0</v>
      </c>
      <c r="I57" s="16">
        <f>H57/H58</f>
        <v>0</v>
      </c>
    </row>
    <row r="58" spans="1:11" ht="13.5" thickBot="1" x14ac:dyDescent="0.25">
      <c r="A58" s="43" t="s">
        <v>7</v>
      </c>
      <c r="B58" s="44">
        <f t="shared" ref="B58:G58" si="7">SUM(B56:B57)</f>
        <v>352</v>
      </c>
      <c r="C58" s="45">
        <f t="shared" si="7"/>
        <v>1</v>
      </c>
      <c r="D58" s="44">
        <f t="shared" si="7"/>
        <v>98</v>
      </c>
      <c r="E58" s="45">
        <f t="shared" si="7"/>
        <v>1</v>
      </c>
      <c r="F58" s="44">
        <f t="shared" si="7"/>
        <v>0</v>
      </c>
      <c r="G58" s="45" t="e">
        <f t="shared" si="7"/>
        <v>#DIV/0!</v>
      </c>
      <c r="H58" s="44">
        <f>B58+D58+F58</f>
        <v>450</v>
      </c>
      <c r="I58" s="46">
        <f>SUM(I56:I57)</f>
        <v>1</v>
      </c>
    </row>
    <row r="59" spans="1:11" ht="13.5" thickTop="1" x14ac:dyDescent="0.2">
      <c r="A59" s="57"/>
      <c r="B59" s="58"/>
      <c r="C59" s="59"/>
      <c r="D59" s="58"/>
      <c r="E59" s="59"/>
      <c r="F59" s="58"/>
      <c r="G59" s="59"/>
      <c r="H59" s="58"/>
      <c r="I59" s="60"/>
    </row>
    <row r="60" spans="1:11" ht="15" customHeight="1" x14ac:dyDescent="0.2">
      <c r="A60" s="61" t="s">
        <v>58</v>
      </c>
      <c r="B60" s="61"/>
      <c r="C60" s="61"/>
      <c r="D60" s="61"/>
      <c r="E60" s="61"/>
      <c r="F60" s="62"/>
      <c r="G60" s="61"/>
      <c r="H60" s="61"/>
      <c r="I60" s="61"/>
    </row>
    <row r="61" spans="1:11" ht="50.1" customHeight="1" x14ac:dyDescent="0.2">
      <c r="A61" s="86" t="s">
        <v>59</v>
      </c>
      <c r="B61" s="86"/>
      <c r="C61" s="86"/>
      <c r="D61" s="86"/>
      <c r="E61" s="86"/>
      <c r="F61" s="86"/>
      <c r="G61" s="86"/>
      <c r="H61" s="86"/>
      <c r="I61" s="86"/>
    </row>
    <row r="62" spans="1:11" ht="37.9" customHeight="1" x14ac:dyDescent="0.2">
      <c r="A62" s="77" t="s">
        <v>60</v>
      </c>
      <c r="B62" s="77"/>
      <c r="C62" s="77"/>
      <c r="D62" s="77"/>
      <c r="E62" s="77"/>
      <c r="F62" s="77"/>
      <c r="G62" s="77"/>
      <c r="H62" s="77"/>
      <c r="I62" s="77"/>
    </row>
    <row r="63" spans="1:11" ht="16.149999999999999" customHeight="1" x14ac:dyDescent="0.2">
      <c r="A63" s="87" t="s">
        <v>30</v>
      </c>
      <c r="B63" s="87"/>
      <c r="C63" s="87"/>
      <c r="D63" s="87"/>
      <c r="E63" s="87"/>
      <c r="F63" s="87"/>
      <c r="G63" s="87"/>
      <c r="H63" s="87"/>
      <c r="I63" s="87"/>
    </row>
    <row r="64" spans="1:11" x14ac:dyDescent="0.2">
      <c r="G64" s="78"/>
      <c r="H64" s="79"/>
      <c r="I64" s="79"/>
    </row>
    <row r="65" spans="7:9" x14ac:dyDescent="0.2">
      <c r="G65" s="79"/>
      <c r="H65" s="79"/>
      <c r="I65" s="79"/>
    </row>
  </sheetData>
  <mergeCells count="25">
    <mergeCell ref="B39:I39"/>
    <mergeCell ref="A62:I62"/>
    <mergeCell ref="G64:I64"/>
    <mergeCell ref="G65:I65"/>
    <mergeCell ref="B54:C54"/>
    <mergeCell ref="D54:E54"/>
    <mergeCell ref="F54:G54"/>
    <mergeCell ref="H54:I54"/>
    <mergeCell ref="A61:I61"/>
    <mergeCell ref="A63:I63"/>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1" orientation="portrait" r:id="rId1"/>
  <ignoredErrors>
    <ignoredError sqref="H9:I13 D11 H40:I53 I36 I37 H55:I56 H15:I35 I14 H58:I58 I5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5"/>
  <sheetViews>
    <sheetView zoomScale="96" zoomScaleNormal="96" workbookViewId="0">
      <selection activeCell="B39" sqref="B39:I39"/>
    </sheetView>
  </sheetViews>
  <sheetFormatPr defaultRowHeight="12.75" x14ac:dyDescent="0.2"/>
  <cols>
    <col min="1" max="1" width="34.28515625" bestFit="1" customWidth="1"/>
    <col min="2" max="4" width="7.5703125" customWidth="1"/>
    <col min="6" max="6" width="7.5703125" style="2" customWidth="1"/>
    <col min="8" max="8" width="7.5703125" customWidth="1"/>
    <col min="9" max="9" width="8" customWidth="1"/>
  </cols>
  <sheetData>
    <row r="2" spans="1:9" ht="15.75" x14ac:dyDescent="0.25">
      <c r="A2" s="66" t="s">
        <v>55</v>
      </c>
      <c r="B2" s="66"/>
      <c r="C2" s="66"/>
      <c r="D2" s="66"/>
      <c r="E2" s="66"/>
      <c r="F2" s="66"/>
      <c r="G2" s="66"/>
      <c r="H2" s="66"/>
      <c r="I2" s="66"/>
    </row>
    <row r="3" spans="1:9" ht="15.75" x14ac:dyDescent="0.25">
      <c r="A3" s="66" t="s">
        <v>64</v>
      </c>
      <c r="B3" s="66"/>
      <c r="C3" s="66"/>
      <c r="D3" s="66"/>
      <c r="E3" s="66"/>
      <c r="F3" s="66"/>
      <c r="G3" s="66"/>
      <c r="H3" s="66"/>
      <c r="I3" s="66"/>
    </row>
    <row r="4" spans="1:9" ht="15.75" x14ac:dyDescent="0.25">
      <c r="A4" s="66" t="s">
        <v>63</v>
      </c>
      <c r="B4" s="66"/>
      <c r="C4" s="66"/>
      <c r="D4" s="66"/>
      <c r="E4" s="66"/>
      <c r="F4" s="66"/>
      <c r="G4" s="66"/>
      <c r="H4" s="66"/>
      <c r="I4" s="66"/>
    </row>
    <row r="5" spans="1:9" ht="13.5" thickBot="1" x14ac:dyDescent="0.25"/>
    <row r="6" spans="1:9" ht="13.5" thickTop="1" x14ac:dyDescent="0.2">
      <c r="A6" s="23"/>
      <c r="B6" s="67" t="s">
        <v>0</v>
      </c>
      <c r="C6" s="68"/>
      <c r="D6" s="69" t="s">
        <v>35</v>
      </c>
      <c r="E6" s="68"/>
      <c r="F6" s="67" t="s">
        <v>3</v>
      </c>
      <c r="G6" s="68"/>
      <c r="H6" s="67" t="s">
        <v>7</v>
      </c>
      <c r="I6" s="70"/>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119</v>
      </c>
      <c r="C9" s="13">
        <f>B9/B11</f>
        <v>0.3606060606060606</v>
      </c>
      <c r="D9" s="4">
        <v>143</v>
      </c>
      <c r="E9" s="13">
        <f>D9/D11</f>
        <v>0.36855670103092786</v>
      </c>
      <c r="F9" s="5">
        <v>28</v>
      </c>
      <c r="G9" s="13">
        <f>F9/F11</f>
        <v>0.56000000000000005</v>
      </c>
      <c r="H9" s="4">
        <f>B9+D9+F9</f>
        <v>290</v>
      </c>
      <c r="I9" s="14">
        <f>H9/H11</f>
        <v>0.37760416666666669</v>
      </c>
    </row>
    <row r="10" spans="1:9" x14ac:dyDescent="0.2">
      <c r="A10" s="10" t="s">
        <v>6</v>
      </c>
      <c r="B10" s="6">
        <v>211</v>
      </c>
      <c r="C10" s="15">
        <f>B10/B11</f>
        <v>0.6393939393939394</v>
      </c>
      <c r="D10" s="6">
        <v>245</v>
      </c>
      <c r="E10" s="15">
        <f>D10/D11</f>
        <v>0.63144329896907214</v>
      </c>
      <c r="F10" s="1">
        <v>22</v>
      </c>
      <c r="G10" s="15">
        <f>F10/F11</f>
        <v>0.44</v>
      </c>
      <c r="H10" s="6">
        <f>B10+D10+F10</f>
        <v>478</v>
      </c>
      <c r="I10" s="16">
        <f>H10/H11</f>
        <v>0.62239583333333337</v>
      </c>
    </row>
    <row r="11" spans="1:9" x14ac:dyDescent="0.2">
      <c r="A11" s="11" t="s">
        <v>7</v>
      </c>
      <c r="B11" s="7">
        <f>SUM(B9:B10)</f>
        <v>330</v>
      </c>
      <c r="C11" s="17">
        <f>SUM(C9:C10)</f>
        <v>1</v>
      </c>
      <c r="D11" s="7">
        <f>D9+D10</f>
        <v>388</v>
      </c>
      <c r="E11" s="17">
        <f>SUM(E9:E10)</f>
        <v>1</v>
      </c>
      <c r="F11" s="8">
        <f>SUM(F9:F10)</f>
        <v>50</v>
      </c>
      <c r="G11" s="17">
        <f>SUM(G9:G10)</f>
        <v>1</v>
      </c>
      <c r="H11" s="7">
        <f>B11+D11+F11</f>
        <v>768</v>
      </c>
      <c r="I11" s="18">
        <f>SUM(I9:I10)</f>
        <v>1</v>
      </c>
    </row>
    <row r="12" spans="1:9" x14ac:dyDescent="0.2">
      <c r="A12" s="29" t="s">
        <v>8</v>
      </c>
      <c r="B12" s="36"/>
      <c r="C12" s="36"/>
      <c r="D12" s="36"/>
      <c r="E12" s="36"/>
      <c r="F12" s="36"/>
      <c r="G12" s="36"/>
      <c r="H12" s="36"/>
      <c r="I12" s="37"/>
    </row>
    <row r="13" spans="1:9" x14ac:dyDescent="0.2">
      <c r="A13" s="9" t="s">
        <v>39</v>
      </c>
      <c r="B13" s="5">
        <v>0</v>
      </c>
      <c r="C13" s="13">
        <f>B13/B22</f>
        <v>0</v>
      </c>
      <c r="D13" s="5">
        <v>0</v>
      </c>
      <c r="E13" s="13">
        <f>D13/D22</f>
        <v>0</v>
      </c>
      <c r="F13" s="5">
        <v>0</v>
      </c>
      <c r="G13" s="13">
        <f>F13/F22</f>
        <v>0</v>
      </c>
      <c r="H13" s="4">
        <f t="shared" ref="H13:H21" si="0">B13+D13+F13</f>
        <v>0</v>
      </c>
      <c r="I13" s="14">
        <f>H13/H22</f>
        <v>0</v>
      </c>
    </row>
    <row r="14" spans="1:9" x14ac:dyDescent="0.2">
      <c r="A14" s="10" t="s">
        <v>9</v>
      </c>
      <c r="B14" s="1">
        <v>7</v>
      </c>
      <c r="C14" s="15">
        <f>B14/B22</f>
        <v>2.1212121212121213E-2</v>
      </c>
      <c r="D14" s="1">
        <v>10</v>
      </c>
      <c r="E14" s="15">
        <f>D14/D22</f>
        <v>2.5773195876288658E-2</v>
      </c>
      <c r="F14" s="1">
        <v>2</v>
      </c>
      <c r="G14" s="15">
        <f>F14/F22</f>
        <v>0.04</v>
      </c>
      <c r="H14" s="6">
        <f t="shared" si="0"/>
        <v>19</v>
      </c>
      <c r="I14" s="16">
        <f>H14/H22</f>
        <v>2.4739583333333332E-2</v>
      </c>
    </row>
    <row r="15" spans="1:9" x14ac:dyDescent="0.2">
      <c r="A15" s="10" t="s">
        <v>40</v>
      </c>
      <c r="B15" s="1">
        <v>55</v>
      </c>
      <c r="C15" s="15">
        <f>B15/B22</f>
        <v>0.16666666666666666</v>
      </c>
      <c r="D15" s="1">
        <v>47</v>
      </c>
      <c r="E15" s="15">
        <f>D15/D22</f>
        <v>0.1211340206185567</v>
      </c>
      <c r="F15" s="1">
        <v>10</v>
      </c>
      <c r="G15" s="15">
        <f>F15/F22</f>
        <v>0.2</v>
      </c>
      <c r="H15" s="6">
        <f t="shared" si="0"/>
        <v>112</v>
      </c>
      <c r="I15" s="16">
        <f>H15/H22</f>
        <v>0.14583333333333334</v>
      </c>
    </row>
    <row r="16" spans="1:9" x14ac:dyDescent="0.2">
      <c r="A16" s="10" t="s">
        <v>41</v>
      </c>
      <c r="B16" s="1">
        <v>29</v>
      </c>
      <c r="C16" s="15">
        <f>B16/B22</f>
        <v>8.7878787878787876E-2</v>
      </c>
      <c r="D16" s="1">
        <v>18</v>
      </c>
      <c r="E16" s="15">
        <f>D16/D22</f>
        <v>4.6391752577319589E-2</v>
      </c>
      <c r="F16" s="1">
        <v>3</v>
      </c>
      <c r="G16" s="15">
        <f>F16/F22</f>
        <v>0.06</v>
      </c>
      <c r="H16" s="6">
        <f t="shared" si="0"/>
        <v>50</v>
      </c>
      <c r="I16" s="16">
        <f>H16/H22</f>
        <v>6.5104166666666671E-2</v>
      </c>
    </row>
    <row r="17" spans="1:9" x14ac:dyDescent="0.2">
      <c r="A17" s="10" t="s">
        <v>42</v>
      </c>
      <c r="B17" s="1">
        <v>0</v>
      </c>
      <c r="C17" s="15">
        <f>B17/B22</f>
        <v>0</v>
      </c>
      <c r="D17" s="1">
        <v>1</v>
      </c>
      <c r="E17" s="15">
        <f>D17/D22</f>
        <v>2.5773195876288659E-3</v>
      </c>
      <c r="F17" s="1">
        <v>0</v>
      </c>
      <c r="G17" s="15">
        <f>F17/F22</f>
        <v>0</v>
      </c>
      <c r="H17" s="6">
        <f t="shared" si="0"/>
        <v>1</v>
      </c>
      <c r="I17" s="16">
        <f>H17/H22</f>
        <v>1.3020833333333333E-3</v>
      </c>
    </row>
    <row r="18" spans="1:9" x14ac:dyDescent="0.2">
      <c r="A18" s="10" t="s">
        <v>10</v>
      </c>
      <c r="B18" s="6">
        <v>220</v>
      </c>
      <c r="C18" s="15">
        <f>B18/B22</f>
        <v>0.66666666666666663</v>
      </c>
      <c r="D18" s="6">
        <v>274</v>
      </c>
      <c r="E18" s="15">
        <f>D18/D22</f>
        <v>0.70618556701030932</v>
      </c>
      <c r="F18" s="1">
        <v>28</v>
      </c>
      <c r="G18" s="15">
        <f>F18/F22</f>
        <v>0.56000000000000005</v>
      </c>
      <c r="H18" s="6">
        <f t="shared" si="0"/>
        <v>522</v>
      </c>
      <c r="I18" s="16">
        <f>H18/H22</f>
        <v>0.6796875</v>
      </c>
    </row>
    <row r="19" spans="1:9" x14ac:dyDescent="0.2">
      <c r="A19" s="10" t="s">
        <v>43</v>
      </c>
      <c r="B19" s="6">
        <v>11</v>
      </c>
      <c r="C19" s="15">
        <f>B19/B22</f>
        <v>3.3333333333333333E-2</v>
      </c>
      <c r="D19" s="6">
        <v>10</v>
      </c>
      <c r="E19" s="15">
        <f>D19/D22</f>
        <v>2.5773195876288658E-2</v>
      </c>
      <c r="F19" s="1">
        <v>1</v>
      </c>
      <c r="G19" s="15">
        <f>F19/F22</f>
        <v>0.02</v>
      </c>
      <c r="H19" s="6">
        <f t="shared" si="0"/>
        <v>22</v>
      </c>
      <c r="I19" s="16">
        <f>H19/H22</f>
        <v>2.8645833333333332E-2</v>
      </c>
    </row>
    <row r="20" spans="1:9" x14ac:dyDescent="0.2">
      <c r="A20" s="10" t="s">
        <v>65</v>
      </c>
      <c r="B20" s="1">
        <v>3</v>
      </c>
      <c r="C20" s="15">
        <f>B20/B22</f>
        <v>9.0909090909090905E-3</v>
      </c>
      <c r="D20" s="1">
        <v>23</v>
      </c>
      <c r="E20" s="15">
        <f>D20/D22</f>
        <v>5.9278350515463915E-2</v>
      </c>
      <c r="F20" s="1">
        <v>6</v>
      </c>
      <c r="G20" s="15">
        <f>F20/F22</f>
        <v>0.12</v>
      </c>
      <c r="H20" s="6">
        <f t="shared" si="0"/>
        <v>32</v>
      </c>
      <c r="I20" s="16">
        <f>H20/H22</f>
        <v>4.1666666666666664E-2</v>
      </c>
    </row>
    <row r="21" spans="1:9" x14ac:dyDescent="0.2">
      <c r="A21" s="22" t="s">
        <v>45</v>
      </c>
      <c r="B21" s="8">
        <v>5</v>
      </c>
      <c r="C21" s="15">
        <f>B21/B22</f>
        <v>1.5151515151515152E-2</v>
      </c>
      <c r="D21" s="8">
        <v>5</v>
      </c>
      <c r="E21" s="15">
        <f>D21/D22</f>
        <v>1.2886597938144329E-2</v>
      </c>
      <c r="F21" s="8">
        <v>0</v>
      </c>
      <c r="G21" s="15">
        <f>F21/F22</f>
        <v>0</v>
      </c>
      <c r="H21" s="7">
        <f t="shared" si="0"/>
        <v>10</v>
      </c>
      <c r="I21" s="18">
        <f>H21/H22</f>
        <v>1.3020833333333334E-2</v>
      </c>
    </row>
    <row r="22" spans="1:9" x14ac:dyDescent="0.2">
      <c r="A22" s="11" t="s">
        <v>7</v>
      </c>
      <c r="B22" s="7">
        <f>SUM(B13:B21)</f>
        <v>330</v>
      </c>
      <c r="C22" s="17">
        <f>SUM(C13:C21)</f>
        <v>0.99999999999999989</v>
      </c>
      <c r="D22" s="7">
        <f>SUM(D13:D21)</f>
        <v>388</v>
      </c>
      <c r="E22" s="17">
        <f>SUM(E13:E21)</f>
        <v>1</v>
      </c>
      <c r="F22" s="8">
        <f>SUM(F13:F21)</f>
        <v>50</v>
      </c>
      <c r="G22" s="17">
        <f>SUM(G13:G20)</f>
        <v>1</v>
      </c>
      <c r="H22" s="7">
        <f>SUM(H13:H21)</f>
        <v>768</v>
      </c>
      <c r="I22" s="18">
        <f>SUM(I13:I21)</f>
        <v>1</v>
      </c>
    </row>
    <row r="23" spans="1:9" x14ac:dyDescent="0.2">
      <c r="A23" s="29" t="s">
        <v>11</v>
      </c>
      <c r="B23" s="36"/>
      <c r="C23" s="36"/>
      <c r="D23" s="36"/>
      <c r="E23" s="36"/>
      <c r="F23" s="36"/>
      <c r="G23" s="36"/>
      <c r="H23" s="36"/>
      <c r="I23" s="37"/>
    </row>
    <row r="24" spans="1:9" x14ac:dyDescent="0.2">
      <c r="A24" s="40" t="s">
        <v>12</v>
      </c>
      <c r="B24" s="5">
        <v>2</v>
      </c>
      <c r="C24" s="13">
        <f t="shared" ref="C24:C33" si="1">B24/$B$34</f>
        <v>6.0606060606060606E-3</v>
      </c>
      <c r="D24" s="5">
        <v>0</v>
      </c>
      <c r="E24" s="13">
        <f>D24/D34</f>
        <v>0</v>
      </c>
      <c r="F24" s="5">
        <v>0</v>
      </c>
      <c r="G24" s="13">
        <f>F24/F34</f>
        <v>0</v>
      </c>
      <c r="H24" s="5">
        <f t="shared" ref="H24:H34" si="2">B24+D24+F24</f>
        <v>2</v>
      </c>
      <c r="I24" s="14">
        <f>H24/H34</f>
        <v>2.6041666666666665E-3</v>
      </c>
    </row>
    <row r="25" spans="1:9" x14ac:dyDescent="0.2">
      <c r="A25" s="10" t="s">
        <v>13</v>
      </c>
      <c r="B25" s="1">
        <v>43</v>
      </c>
      <c r="C25" s="13">
        <f t="shared" si="1"/>
        <v>0.13030303030303031</v>
      </c>
      <c r="D25" s="1">
        <v>0</v>
      </c>
      <c r="E25" s="15">
        <f>D25/D34</f>
        <v>0</v>
      </c>
      <c r="F25" s="1">
        <v>0</v>
      </c>
      <c r="G25" s="15">
        <f>F25/F34</f>
        <v>0</v>
      </c>
      <c r="H25" s="1">
        <f t="shared" si="2"/>
        <v>43</v>
      </c>
      <c r="I25" s="16">
        <f>H25/H34</f>
        <v>5.5989583333333336E-2</v>
      </c>
    </row>
    <row r="26" spans="1:9" x14ac:dyDescent="0.2">
      <c r="A26" s="10" t="s">
        <v>14</v>
      </c>
      <c r="B26" s="1">
        <v>119</v>
      </c>
      <c r="C26" s="13">
        <f t="shared" si="1"/>
        <v>0.3606060606060606</v>
      </c>
      <c r="D26" s="1">
        <v>2</v>
      </c>
      <c r="E26" s="15">
        <f>D26/D34</f>
        <v>5.1546391752577319E-3</v>
      </c>
      <c r="F26" s="1">
        <v>0</v>
      </c>
      <c r="G26" s="15">
        <f>F26/F34</f>
        <v>0</v>
      </c>
      <c r="H26" s="5">
        <f t="shared" si="2"/>
        <v>121</v>
      </c>
      <c r="I26" s="16">
        <f>H26/H34</f>
        <v>0.15755208333333334</v>
      </c>
    </row>
    <row r="27" spans="1:9" x14ac:dyDescent="0.2">
      <c r="A27" s="10" t="s">
        <v>15</v>
      </c>
      <c r="B27" s="1">
        <v>78</v>
      </c>
      <c r="C27" s="13">
        <f t="shared" si="1"/>
        <v>0.23636363636363636</v>
      </c>
      <c r="D27" s="1">
        <v>62</v>
      </c>
      <c r="E27" s="15">
        <f>D27/D34</f>
        <v>0.15979381443298968</v>
      </c>
      <c r="F27" s="1">
        <v>0</v>
      </c>
      <c r="G27" s="15">
        <f>F27/F34</f>
        <v>0</v>
      </c>
      <c r="H27" s="5">
        <f t="shared" si="2"/>
        <v>140</v>
      </c>
      <c r="I27" s="16">
        <f>H27/H34</f>
        <v>0.18229166666666666</v>
      </c>
    </row>
    <row r="28" spans="1:9" x14ac:dyDescent="0.2">
      <c r="A28" s="10" t="s">
        <v>16</v>
      </c>
      <c r="B28" s="1">
        <v>26</v>
      </c>
      <c r="C28" s="13">
        <f t="shared" si="1"/>
        <v>7.8787878787878782E-2</v>
      </c>
      <c r="D28" s="1">
        <v>93</v>
      </c>
      <c r="E28" s="15">
        <f>D28/D34</f>
        <v>0.23969072164948454</v>
      </c>
      <c r="F28" s="1">
        <v>2</v>
      </c>
      <c r="G28" s="15">
        <f>F28/F34</f>
        <v>0.04</v>
      </c>
      <c r="H28" s="5">
        <f t="shared" si="2"/>
        <v>121</v>
      </c>
      <c r="I28" s="16">
        <f>H28/H34</f>
        <v>0.15755208333333334</v>
      </c>
    </row>
    <row r="29" spans="1:9" x14ac:dyDescent="0.2">
      <c r="A29" s="10" t="s">
        <v>17</v>
      </c>
      <c r="B29" s="1">
        <v>20</v>
      </c>
      <c r="C29" s="13">
        <f t="shared" si="1"/>
        <v>6.0606060606060608E-2</v>
      </c>
      <c r="D29" s="1">
        <v>71</v>
      </c>
      <c r="E29" s="15">
        <f>D29/D34</f>
        <v>0.18298969072164947</v>
      </c>
      <c r="F29" s="1">
        <v>7</v>
      </c>
      <c r="G29" s="15">
        <f>F29/F34</f>
        <v>0.14000000000000001</v>
      </c>
      <c r="H29" s="5">
        <f t="shared" si="2"/>
        <v>98</v>
      </c>
      <c r="I29" s="16">
        <f>H29/H34</f>
        <v>0.12760416666666666</v>
      </c>
    </row>
    <row r="30" spans="1:9" x14ac:dyDescent="0.2">
      <c r="A30" s="10" t="s">
        <v>18</v>
      </c>
      <c r="B30" s="1">
        <v>13</v>
      </c>
      <c r="C30" s="13">
        <f t="shared" si="1"/>
        <v>3.9393939393939391E-2</v>
      </c>
      <c r="D30" s="1">
        <v>50</v>
      </c>
      <c r="E30" s="15">
        <f>D30/D34</f>
        <v>0.12886597938144329</v>
      </c>
      <c r="F30" s="1">
        <v>7</v>
      </c>
      <c r="G30" s="15">
        <f>F30/F34</f>
        <v>0.14000000000000001</v>
      </c>
      <c r="H30" s="5">
        <f t="shared" si="2"/>
        <v>70</v>
      </c>
      <c r="I30" s="16">
        <f>H30/H34</f>
        <v>9.1145833333333329E-2</v>
      </c>
    </row>
    <row r="31" spans="1:9" x14ac:dyDescent="0.2">
      <c r="A31" s="10" t="s">
        <v>19</v>
      </c>
      <c r="B31" s="1">
        <v>17</v>
      </c>
      <c r="C31" s="13">
        <f t="shared" si="1"/>
        <v>5.1515151515151514E-2</v>
      </c>
      <c r="D31" s="1">
        <v>69</v>
      </c>
      <c r="E31" s="15">
        <f>D31/D34</f>
        <v>0.17783505154639176</v>
      </c>
      <c r="F31" s="1">
        <v>18</v>
      </c>
      <c r="G31" s="15">
        <f>F31/F34</f>
        <v>0.36</v>
      </c>
      <c r="H31" s="5">
        <f t="shared" si="2"/>
        <v>104</v>
      </c>
      <c r="I31" s="16">
        <f>H31/H34</f>
        <v>0.13541666666666666</v>
      </c>
    </row>
    <row r="32" spans="1:9" x14ac:dyDescent="0.2">
      <c r="A32" s="10" t="s">
        <v>20</v>
      </c>
      <c r="B32" s="1">
        <v>11</v>
      </c>
      <c r="C32" s="13">
        <f t="shared" si="1"/>
        <v>3.3333333333333333E-2</v>
      </c>
      <c r="D32" s="1">
        <v>37</v>
      </c>
      <c r="E32" s="15">
        <f>D32/D34</f>
        <v>9.5360824742268036E-2</v>
      </c>
      <c r="F32" s="1">
        <v>14</v>
      </c>
      <c r="G32" s="15">
        <f>F32/F34</f>
        <v>0.28000000000000003</v>
      </c>
      <c r="H32" s="5">
        <f t="shared" si="2"/>
        <v>62</v>
      </c>
      <c r="I32" s="16">
        <f>H32/H34</f>
        <v>8.0729166666666671E-2</v>
      </c>
    </row>
    <row r="33" spans="1:10" x14ac:dyDescent="0.2">
      <c r="A33" s="10" t="s">
        <v>21</v>
      </c>
      <c r="B33" s="1">
        <v>1</v>
      </c>
      <c r="C33" s="13">
        <f t="shared" si="1"/>
        <v>3.0303030303030303E-3</v>
      </c>
      <c r="D33" s="1">
        <v>4</v>
      </c>
      <c r="E33" s="15">
        <f>D33/D34</f>
        <v>1.0309278350515464E-2</v>
      </c>
      <c r="F33" s="1">
        <v>2</v>
      </c>
      <c r="G33" s="15">
        <f>F33/F34</f>
        <v>0.04</v>
      </c>
      <c r="H33" s="5">
        <f t="shared" si="2"/>
        <v>7</v>
      </c>
      <c r="I33" s="16">
        <f>H33/H34</f>
        <v>9.1145833333333339E-3</v>
      </c>
    </row>
    <row r="34" spans="1:10" x14ac:dyDescent="0.2">
      <c r="A34" s="11" t="s">
        <v>7</v>
      </c>
      <c r="B34" s="7">
        <f t="shared" ref="B34:G34" si="3">SUM(B24:B33)</f>
        <v>330</v>
      </c>
      <c r="C34" s="17">
        <f t="shared" si="3"/>
        <v>0.99999999999999989</v>
      </c>
      <c r="D34" s="7">
        <f t="shared" si="3"/>
        <v>388</v>
      </c>
      <c r="E34" s="17">
        <f t="shared" si="3"/>
        <v>1</v>
      </c>
      <c r="F34" s="7">
        <f t="shared" si="3"/>
        <v>50</v>
      </c>
      <c r="G34" s="17">
        <f t="shared" si="3"/>
        <v>1</v>
      </c>
      <c r="H34" s="4">
        <f t="shared" si="2"/>
        <v>768</v>
      </c>
      <c r="I34" s="18">
        <f>SUM(I24:I33)</f>
        <v>1</v>
      </c>
      <c r="J34" s="3"/>
    </row>
    <row r="35" spans="1:10" x14ac:dyDescent="0.2">
      <c r="A35" s="29" t="s">
        <v>22</v>
      </c>
      <c r="B35" s="30"/>
      <c r="C35" s="30"/>
      <c r="D35" s="30"/>
      <c r="E35" s="30"/>
      <c r="F35" s="31"/>
      <c r="G35" s="30"/>
      <c r="H35" s="30"/>
      <c r="I35" s="32"/>
    </row>
    <row r="36" spans="1:10" x14ac:dyDescent="0.2">
      <c r="A36" s="9" t="s">
        <v>23</v>
      </c>
      <c r="B36" s="71">
        <v>25.6</v>
      </c>
      <c r="C36" s="72"/>
      <c r="D36" s="71">
        <v>35.119999999999997</v>
      </c>
      <c r="E36" s="72"/>
      <c r="F36" s="71">
        <v>44.84</v>
      </c>
      <c r="G36" s="72"/>
      <c r="H36" s="71">
        <v>31.66</v>
      </c>
      <c r="I36" s="88"/>
    </row>
    <row r="37" spans="1:10" x14ac:dyDescent="0.2">
      <c r="A37" s="12" t="s">
        <v>24</v>
      </c>
      <c r="B37" s="75">
        <v>8.9</v>
      </c>
      <c r="C37" s="76"/>
      <c r="D37" s="75">
        <v>10.55</v>
      </c>
      <c r="E37" s="76"/>
      <c r="F37" s="75">
        <v>9.92</v>
      </c>
      <c r="G37" s="76"/>
      <c r="H37" s="75">
        <v>11.38</v>
      </c>
      <c r="I37" s="89"/>
    </row>
    <row r="38" spans="1:10" x14ac:dyDescent="0.2">
      <c r="A38" s="29" t="s">
        <v>68</v>
      </c>
      <c r="B38" s="34"/>
      <c r="C38" s="34"/>
      <c r="D38" s="34"/>
      <c r="E38" s="34"/>
      <c r="F38" s="34"/>
      <c r="G38" s="34"/>
      <c r="H38" s="34"/>
      <c r="I38" s="38"/>
    </row>
    <row r="39" spans="1:10" x14ac:dyDescent="0.2">
      <c r="A39" s="41" t="s">
        <v>66</v>
      </c>
      <c r="B39" s="110" t="s">
        <v>71</v>
      </c>
      <c r="C39" s="108"/>
      <c r="D39" s="108"/>
      <c r="E39" s="108"/>
      <c r="F39" s="108"/>
      <c r="G39" s="108"/>
      <c r="H39" s="108"/>
      <c r="I39" s="109"/>
    </row>
    <row r="40" spans="1:10" x14ac:dyDescent="0.2">
      <c r="A40" s="29" t="s">
        <v>56</v>
      </c>
      <c r="B40" s="30"/>
      <c r="C40" s="30"/>
      <c r="D40" s="30"/>
      <c r="E40" s="30"/>
      <c r="F40" s="31"/>
      <c r="G40" s="30"/>
      <c r="H40" s="30"/>
      <c r="I40" s="32"/>
    </row>
    <row r="41" spans="1:10" x14ac:dyDescent="0.2">
      <c r="A41" s="10" t="s">
        <v>32</v>
      </c>
      <c r="B41" s="6">
        <v>320</v>
      </c>
      <c r="C41" s="15">
        <f>B41/B44</f>
        <v>0.96969696969696972</v>
      </c>
      <c r="D41" s="6">
        <v>268</v>
      </c>
      <c r="E41" s="15">
        <f>D41/D44</f>
        <v>0.69072164948453607</v>
      </c>
      <c r="F41" s="1">
        <v>42</v>
      </c>
      <c r="G41" s="15">
        <f>F41/F44</f>
        <v>0.84</v>
      </c>
      <c r="H41" s="6">
        <f>B41+D41+F41</f>
        <v>630</v>
      </c>
      <c r="I41" s="16">
        <f>H41/H44</f>
        <v>0.8203125</v>
      </c>
    </row>
    <row r="42" spans="1:10" x14ac:dyDescent="0.2">
      <c r="A42" s="10" t="s">
        <v>33</v>
      </c>
      <c r="B42" s="6">
        <v>3</v>
      </c>
      <c r="C42" s="15">
        <f>B42/B44</f>
        <v>9.0909090909090905E-3</v>
      </c>
      <c r="D42" s="6">
        <v>23</v>
      </c>
      <c r="E42" s="15">
        <f>D42/D44</f>
        <v>5.9278350515463915E-2</v>
      </c>
      <c r="F42" s="1">
        <v>6</v>
      </c>
      <c r="G42" s="15">
        <f>F42/F44</f>
        <v>0.12</v>
      </c>
      <c r="H42" s="6">
        <f>B42+D42+F42</f>
        <v>32</v>
      </c>
      <c r="I42" s="16">
        <f>H42/H44</f>
        <v>4.1666666666666664E-2</v>
      </c>
    </row>
    <row r="43" spans="1:10" x14ac:dyDescent="0.2">
      <c r="A43" s="10" t="s">
        <v>34</v>
      </c>
      <c r="B43" s="1">
        <v>7</v>
      </c>
      <c r="C43" s="15">
        <f>B43/B44</f>
        <v>2.1212121212121213E-2</v>
      </c>
      <c r="D43" s="1">
        <v>97</v>
      </c>
      <c r="E43" s="15">
        <f>D43/D44</f>
        <v>0.25</v>
      </c>
      <c r="F43" s="1">
        <v>2</v>
      </c>
      <c r="G43" s="15">
        <f>F43/F44</f>
        <v>0.04</v>
      </c>
      <c r="H43" s="6">
        <f>B43+D43+F43</f>
        <v>106</v>
      </c>
      <c r="I43" s="16">
        <f>H43/H44</f>
        <v>0.13802083333333334</v>
      </c>
    </row>
    <row r="44" spans="1:10" x14ac:dyDescent="0.2">
      <c r="A44" s="11" t="s">
        <v>7</v>
      </c>
      <c r="B44" s="7">
        <f t="shared" ref="B44:I44" si="4">SUM(B41:B43)</f>
        <v>330</v>
      </c>
      <c r="C44" s="17">
        <f t="shared" si="4"/>
        <v>1</v>
      </c>
      <c r="D44" s="7">
        <f t="shared" si="4"/>
        <v>388</v>
      </c>
      <c r="E44" s="17">
        <f t="shared" si="4"/>
        <v>1</v>
      </c>
      <c r="F44" s="8">
        <f t="shared" si="4"/>
        <v>50</v>
      </c>
      <c r="G44" s="17">
        <f t="shared" si="4"/>
        <v>1</v>
      </c>
      <c r="H44" s="7">
        <f t="shared" si="4"/>
        <v>768</v>
      </c>
      <c r="I44" s="18">
        <f t="shared" si="4"/>
        <v>1</v>
      </c>
    </row>
    <row r="45" spans="1:10" x14ac:dyDescent="0.2">
      <c r="A45" s="29" t="s">
        <v>48</v>
      </c>
      <c r="B45" s="30"/>
      <c r="C45" s="30"/>
      <c r="D45" s="30"/>
      <c r="E45" s="30"/>
      <c r="F45" s="31"/>
      <c r="G45" s="30"/>
      <c r="H45" s="30"/>
      <c r="I45" s="32"/>
    </row>
    <row r="46" spans="1:10" x14ac:dyDescent="0.2">
      <c r="A46" s="9" t="s">
        <v>25</v>
      </c>
      <c r="B46" s="4">
        <v>242</v>
      </c>
      <c r="C46" s="20">
        <f>B46/B48</f>
        <v>0.73333333333333328</v>
      </c>
      <c r="D46" s="5">
        <v>89</v>
      </c>
      <c r="E46" s="20">
        <f>D46/D48</f>
        <v>0.22938144329896906</v>
      </c>
      <c r="F46" s="5">
        <v>2</v>
      </c>
      <c r="G46" s="20">
        <f>F46/F48</f>
        <v>0.04</v>
      </c>
      <c r="H46" s="4">
        <f>B46+D46+F46</f>
        <v>333</v>
      </c>
      <c r="I46" s="14">
        <f>H46/H48</f>
        <v>0.43359375</v>
      </c>
    </row>
    <row r="47" spans="1:10" x14ac:dyDescent="0.2">
      <c r="A47" s="10" t="s">
        <v>26</v>
      </c>
      <c r="B47" s="6">
        <v>88</v>
      </c>
      <c r="C47" s="15">
        <f>B47/B48</f>
        <v>0.26666666666666666</v>
      </c>
      <c r="D47" s="6">
        <v>299</v>
      </c>
      <c r="E47" s="15">
        <f>D47/D48</f>
        <v>0.77061855670103097</v>
      </c>
      <c r="F47" s="1">
        <v>48</v>
      </c>
      <c r="G47" s="15">
        <f>F47/F48</f>
        <v>0.96</v>
      </c>
      <c r="H47" s="4">
        <f>B47+D47+F47</f>
        <v>435</v>
      </c>
      <c r="I47" s="16">
        <f>H47/H48</f>
        <v>0.56640625</v>
      </c>
    </row>
    <row r="48" spans="1:10" x14ac:dyDescent="0.2">
      <c r="A48" s="11" t="s">
        <v>7</v>
      </c>
      <c r="B48" s="7">
        <f t="shared" ref="B48:G48" si="5">SUM(B46:B47)</f>
        <v>330</v>
      </c>
      <c r="C48" s="21">
        <f t="shared" si="5"/>
        <v>1</v>
      </c>
      <c r="D48" s="7">
        <f t="shared" si="5"/>
        <v>388</v>
      </c>
      <c r="E48" s="21">
        <f t="shared" si="5"/>
        <v>1</v>
      </c>
      <c r="F48" s="7">
        <f t="shared" si="5"/>
        <v>50</v>
      </c>
      <c r="G48" s="21">
        <f t="shared" si="5"/>
        <v>1</v>
      </c>
      <c r="H48" s="4">
        <f>B48+D48+F48</f>
        <v>768</v>
      </c>
      <c r="I48" s="39">
        <f>SUM(I46:I47)</f>
        <v>1</v>
      </c>
    </row>
    <row r="49" spans="1:11" ht="12.75" customHeight="1" x14ac:dyDescent="0.2">
      <c r="A49" s="29" t="s">
        <v>46</v>
      </c>
      <c r="B49" s="30"/>
      <c r="C49" s="30"/>
      <c r="D49" s="30"/>
      <c r="E49" s="30"/>
      <c r="F49" s="31"/>
      <c r="G49" s="30"/>
      <c r="H49" s="30"/>
      <c r="I49" s="32"/>
    </row>
    <row r="50" spans="1:11" ht="12.75" customHeight="1" x14ac:dyDescent="0.2">
      <c r="A50" s="9" t="s">
        <v>36</v>
      </c>
      <c r="B50" s="4">
        <v>63</v>
      </c>
      <c r="C50" s="20">
        <f>B50/B52</f>
        <v>0.19090909090909092</v>
      </c>
      <c r="D50" s="5">
        <v>259</v>
      </c>
      <c r="E50" s="20">
        <f>D50/D52</f>
        <v>0.66752577319587625</v>
      </c>
      <c r="F50" s="5">
        <v>0</v>
      </c>
      <c r="G50" s="20">
        <f>F50/F52</f>
        <v>0</v>
      </c>
      <c r="H50" s="4">
        <f>B50+D50+F50</f>
        <v>322</v>
      </c>
      <c r="I50" s="14">
        <f>H50/H52</f>
        <v>0.41927083333333331</v>
      </c>
    </row>
    <row r="51" spans="1:11" ht="12.75" customHeight="1" x14ac:dyDescent="0.2">
      <c r="A51" s="10" t="s">
        <v>37</v>
      </c>
      <c r="B51" s="6">
        <v>267</v>
      </c>
      <c r="C51" s="15">
        <f>B51/B52</f>
        <v>0.80909090909090908</v>
      </c>
      <c r="D51" s="6">
        <v>129</v>
      </c>
      <c r="E51" s="15">
        <f>D51/D52</f>
        <v>0.3324742268041237</v>
      </c>
      <c r="F51" s="1">
        <v>50</v>
      </c>
      <c r="G51" s="15">
        <f>F51/F52</f>
        <v>1</v>
      </c>
      <c r="H51" s="4">
        <f>B51+D51+F51</f>
        <v>446</v>
      </c>
      <c r="I51" s="16">
        <f>H51/H52</f>
        <v>0.58072916666666663</v>
      </c>
    </row>
    <row r="52" spans="1:11" x14ac:dyDescent="0.2">
      <c r="A52" s="11" t="s">
        <v>7</v>
      </c>
      <c r="B52" s="7">
        <f t="shared" ref="B52:G52" si="6">SUM(B50:B51)</f>
        <v>330</v>
      </c>
      <c r="C52" s="21">
        <f t="shared" si="6"/>
        <v>1</v>
      </c>
      <c r="D52" s="7">
        <f t="shared" si="6"/>
        <v>388</v>
      </c>
      <c r="E52" s="21">
        <f t="shared" si="6"/>
        <v>1</v>
      </c>
      <c r="F52" s="7">
        <f t="shared" si="6"/>
        <v>50</v>
      </c>
      <c r="G52" s="21">
        <f t="shared" si="6"/>
        <v>1</v>
      </c>
      <c r="H52" s="4">
        <f>B52+D52+F52</f>
        <v>768</v>
      </c>
      <c r="I52" s="18">
        <f>SUM(I50:I51)</f>
        <v>1</v>
      </c>
    </row>
    <row r="53" spans="1:11" x14ac:dyDescent="0.2">
      <c r="A53" s="33" t="s">
        <v>28</v>
      </c>
      <c r="B53" s="34"/>
      <c r="C53" s="34"/>
      <c r="D53" s="34"/>
      <c r="E53" s="34"/>
      <c r="F53" s="35"/>
      <c r="G53" s="34"/>
      <c r="H53" s="34"/>
      <c r="I53" s="38"/>
    </row>
    <row r="54" spans="1:11" x14ac:dyDescent="0.2">
      <c r="A54" s="47" t="s">
        <v>27</v>
      </c>
      <c r="B54" s="91">
        <v>273.93</v>
      </c>
      <c r="C54" s="92"/>
      <c r="D54" s="93">
        <v>216.33</v>
      </c>
      <c r="E54" s="92"/>
      <c r="F54" s="93">
        <v>16</v>
      </c>
      <c r="G54" s="92"/>
      <c r="H54" s="93">
        <v>506.27</v>
      </c>
      <c r="I54" s="94"/>
      <c r="K54" s="55"/>
    </row>
    <row r="55" spans="1:11" x14ac:dyDescent="0.2">
      <c r="A55" s="29" t="s">
        <v>49</v>
      </c>
      <c r="B55" s="30"/>
      <c r="C55" s="30"/>
      <c r="D55" s="30"/>
      <c r="E55" s="30"/>
      <c r="F55" s="31"/>
      <c r="G55" s="30"/>
      <c r="H55" s="30"/>
      <c r="I55" s="32"/>
    </row>
    <row r="56" spans="1:11" x14ac:dyDescent="0.2">
      <c r="A56" s="41" t="s">
        <v>50</v>
      </c>
      <c r="B56" s="4">
        <v>306</v>
      </c>
      <c r="C56" s="20">
        <f>B56/B58</f>
        <v>0.92727272727272725</v>
      </c>
      <c r="D56" s="4">
        <v>377</v>
      </c>
      <c r="E56" s="20">
        <f>D56/D58</f>
        <v>0.97164948453608246</v>
      </c>
      <c r="F56" s="5">
        <v>50</v>
      </c>
      <c r="G56" s="20">
        <f>F56/F58</f>
        <v>1</v>
      </c>
      <c r="H56" s="4">
        <f>B56+D56+F56</f>
        <v>733</v>
      </c>
      <c r="I56" s="14">
        <f>H56/H58</f>
        <v>0.95442708333333337</v>
      </c>
    </row>
    <row r="57" spans="1:11" x14ac:dyDescent="0.2">
      <c r="A57" s="42" t="s">
        <v>51</v>
      </c>
      <c r="B57" s="6">
        <v>24</v>
      </c>
      <c r="C57" s="15">
        <f>B57/B58</f>
        <v>7.2727272727272724E-2</v>
      </c>
      <c r="D57" s="6">
        <v>11</v>
      </c>
      <c r="E57" s="15">
        <f>D57/D58</f>
        <v>2.8350515463917526E-2</v>
      </c>
      <c r="F57" s="1">
        <v>0</v>
      </c>
      <c r="G57" s="15">
        <f>F57/F58</f>
        <v>0</v>
      </c>
      <c r="H57" s="4">
        <f>B57+D57+F57</f>
        <v>35</v>
      </c>
      <c r="I57" s="16">
        <f>H57/H58</f>
        <v>4.5572916666666664E-2</v>
      </c>
    </row>
    <row r="58" spans="1:11" ht="13.5" thickBot="1" x14ac:dyDescent="0.25">
      <c r="A58" s="43" t="s">
        <v>7</v>
      </c>
      <c r="B58" s="44">
        <f t="shared" ref="B58:G58" si="7">SUM(B56:B57)</f>
        <v>330</v>
      </c>
      <c r="C58" s="45">
        <f t="shared" si="7"/>
        <v>1</v>
      </c>
      <c r="D58" s="44">
        <f t="shared" si="7"/>
        <v>388</v>
      </c>
      <c r="E58" s="45">
        <f t="shared" si="7"/>
        <v>1</v>
      </c>
      <c r="F58" s="44">
        <f t="shared" si="7"/>
        <v>50</v>
      </c>
      <c r="G58" s="45">
        <f t="shared" si="7"/>
        <v>1</v>
      </c>
      <c r="H58" s="44">
        <f>B58+D58+F58</f>
        <v>768</v>
      </c>
      <c r="I58" s="46">
        <f>SUM(I56:I57)</f>
        <v>1</v>
      </c>
    </row>
    <row r="59" spans="1:11" ht="13.5" thickTop="1" x14ac:dyDescent="0.2">
      <c r="A59" s="57"/>
      <c r="B59" s="58"/>
      <c r="C59" s="59"/>
      <c r="D59" s="58"/>
      <c r="E59" s="59"/>
      <c r="F59" s="58"/>
      <c r="G59" s="59"/>
      <c r="H59" s="58"/>
      <c r="I59" s="60"/>
    </row>
    <row r="60" spans="1:11" ht="15" customHeight="1" x14ac:dyDescent="0.2">
      <c r="A60" s="61" t="s">
        <v>58</v>
      </c>
      <c r="B60" s="61"/>
      <c r="C60" s="61"/>
      <c r="D60" s="61"/>
      <c r="E60" s="61"/>
      <c r="F60" s="62"/>
      <c r="G60" s="61"/>
      <c r="H60" s="61"/>
      <c r="I60" s="61"/>
    </row>
    <row r="61" spans="1:11" ht="37.9" customHeight="1" x14ac:dyDescent="0.2">
      <c r="A61" s="86" t="s">
        <v>59</v>
      </c>
      <c r="B61" s="86"/>
      <c r="C61" s="86"/>
      <c r="D61" s="86"/>
      <c r="E61" s="86"/>
      <c r="F61" s="86"/>
      <c r="G61" s="86"/>
      <c r="H61" s="86"/>
      <c r="I61" s="86"/>
    </row>
    <row r="62" spans="1:11" ht="38.1" customHeight="1" x14ac:dyDescent="0.2">
      <c r="A62" s="77" t="s">
        <v>60</v>
      </c>
      <c r="B62" s="77"/>
      <c r="C62" s="77"/>
      <c r="D62" s="77"/>
      <c r="E62" s="77"/>
      <c r="F62" s="77"/>
      <c r="G62" s="77"/>
      <c r="H62" s="77"/>
      <c r="I62" s="77"/>
    </row>
    <row r="63" spans="1:11" ht="16.149999999999999" customHeight="1" x14ac:dyDescent="0.2">
      <c r="A63" s="87" t="s">
        <v>30</v>
      </c>
      <c r="B63" s="87"/>
      <c r="C63" s="87"/>
      <c r="D63" s="87"/>
      <c r="E63" s="87"/>
      <c r="F63" s="87"/>
      <c r="G63" s="87"/>
      <c r="H63" s="87"/>
      <c r="I63" s="87"/>
    </row>
    <row r="64" spans="1:11" x14ac:dyDescent="0.2">
      <c r="G64" s="78"/>
      <c r="H64" s="79"/>
      <c r="I64" s="79"/>
    </row>
    <row r="65" spans="7:9" x14ac:dyDescent="0.2">
      <c r="G65" s="79"/>
      <c r="H65" s="79"/>
      <c r="I65" s="79"/>
    </row>
  </sheetData>
  <mergeCells count="25">
    <mergeCell ref="B39:I39"/>
    <mergeCell ref="A62:I62"/>
    <mergeCell ref="G64:I64"/>
    <mergeCell ref="G65:I65"/>
    <mergeCell ref="B54:C54"/>
    <mergeCell ref="D54:E54"/>
    <mergeCell ref="F54:G54"/>
    <mergeCell ref="H54:I54"/>
    <mergeCell ref="A61:I61"/>
    <mergeCell ref="A63:I63"/>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2" orientation="portrait" r:id="rId1"/>
  <ignoredErrors>
    <ignoredError sqref="H9:H34 H41:H52 H56:H58 D11 G2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5"/>
  <sheetViews>
    <sheetView zoomScale="96" zoomScaleNormal="96" workbookViewId="0">
      <selection activeCell="B39" sqref="B39:I39"/>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66" t="s">
        <v>55</v>
      </c>
      <c r="B2" s="66"/>
      <c r="C2" s="66"/>
      <c r="D2" s="66"/>
      <c r="E2" s="66"/>
      <c r="F2" s="66"/>
      <c r="G2" s="66"/>
      <c r="H2" s="66"/>
      <c r="I2" s="66"/>
    </row>
    <row r="3" spans="1:9" ht="15.75" x14ac:dyDescent="0.25">
      <c r="A3" s="66" t="s">
        <v>64</v>
      </c>
      <c r="B3" s="66"/>
      <c r="C3" s="66"/>
      <c r="D3" s="66"/>
      <c r="E3" s="66"/>
      <c r="F3" s="66"/>
      <c r="G3" s="66"/>
      <c r="H3" s="66"/>
      <c r="I3" s="66"/>
    </row>
    <row r="4" spans="1:9" ht="15.75" x14ac:dyDescent="0.25">
      <c r="A4" s="66" t="s">
        <v>53</v>
      </c>
      <c r="B4" s="66"/>
      <c r="C4" s="66"/>
      <c r="D4" s="66"/>
      <c r="E4" s="66"/>
      <c r="F4" s="66"/>
      <c r="G4" s="66"/>
      <c r="H4" s="66"/>
      <c r="I4" s="66"/>
    </row>
    <row r="5" spans="1:9" ht="13.5" thickBot="1" x14ac:dyDescent="0.25"/>
    <row r="6" spans="1:9" ht="13.5" thickTop="1" x14ac:dyDescent="0.2">
      <c r="A6" s="23"/>
      <c r="B6" s="67" t="s">
        <v>0</v>
      </c>
      <c r="C6" s="68"/>
      <c r="D6" s="69" t="s">
        <v>35</v>
      </c>
      <c r="E6" s="68"/>
      <c r="F6" s="67" t="s">
        <v>3</v>
      </c>
      <c r="G6" s="68"/>
      <c r="H6" s="67" t="s">
        <v>7</v>
      </c>
      <c r="I6" s="70"/>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35</v>
      </c>
      <c r="C9" s="13">
        <f>B9/B11</f>
        <v>0.23178807947019867</v>
      </c>
      <c r="D9" s="4">
        <v>27</v>
      </c>
      <c r="E9" s="13">
        <f>D9/D11</f>
        <v>0.45</v>
      </c>
      <c r="F9" s="5">
        <v>0</v>
      </c>
      <c r="G9" s="13" t="e">
        <f>F9/F11</f>
        <v>#DIV/0!</v>
      </c>
      <c r="H9" s="4">
        <f>B9+D9+F9</f>
        <v>62</v>
      </c>
      <c r="I9" s="14">
        <f>H9/H11</f>
        <v>0.29383886255924169</v>
      </c>
    </row>
    <row r="10" spans="1:9" x14ac:dyDescent="0.2">
      <c r="A10" s="10" t="s">
        <v>6</v>
      </c>
      <c r="B10" s="6">
        <v>116</v>
      </c>
      <c r="C10" s="15">
        <f>B10/B11</f>
        <v>0.76821192052980136</v>
      </c>
      <c r="D10" s="6">
        <v>33</v>
      </c>
      <c r="E10" s="15">
        <f>D10/D11</f>
        <v>0.55000000000000004</v>
      </c>
      <c r="F10" s="1">
        <v>0</v>
      </c>
      <c r="G10" s="15" t="e">
        <f>F10/F11</f>
        <v>#DIV/0!</v>
      </c>
      <c r="H10" s="6">
        <f>B10+D10+F10</f>
        <v>149</v>
      </c>
      <c r="I10" s="16">
        <f>H10/H11</f>
        <v>0.70616113744075826</v>
      </c>
    </row>
    <row r="11" spans="1:9" x14ac:dyDescent="0.2">
      <c r="A11" s="11" t="s">
        <v>7</v>
      </c>
      <c r="B11" s="7">
        <f>SUM(B9:B10)</f>
        <v>151</v>
      </c>
      <c r="C11" s="17">
        <f>SUM(C9:C10)</f>
        <v>1</v>
      </c>
      <c r="D11" s="7">
        <f>D9+D10</f>
        <v>60</v>
      </c>
      <c r="E11" s="17">
        <f>SUM(E9:E10)</f>
        <v>1</v>
      </c>
      <c r="F11" s="8">
        <f>SUM(F9:F10)</f>
        <v>0</v>
      </c>
      <c r="G11" s="17" t="e">
        <f>SUM(G9:G10)</f>
        <v>#DIV/0!</v>
      </c>
      <c r="H11" s="7">
        <f>B11+D11+F11</f>
        <v>211</v>
      </c>
      <c r="I11" s="18">
        <f>SUM(I9:I10)</f>
        <v>1</v>
      </c>
    </row>
    <row r="12" spans="1:9" x14ac:dyDescent="0.2">
      <c r="A12" s="29" t="s">
        <v>8</v>
      </c>
      <c r="B12" s="36"/>
      <c r="C12" s="36"/>
      <c r="D12" s="36"/>
      <c r="E12" s="36"/>
      <c r="F12" s="36"/>
      <c r="G12" s="36"/>
      <c r="H12" s="36"/>
      <c r="I12" s="37"/>
    </row>
    <row r="13" spans="1:9" x14ac:dyDescent="0.2">
      <c r="A13" s="9" t="s">
        <v>39</v>
      </c>
      <c r="B13" s="5">
        <v>0</v>
      </c>
      <c r="C13" s="13">
        <f>B13/B22</f>
        <v>0</v>
      </c>
      <c r="D13" s="5">
        <v>0</v>
      </c>
      <c r="E13" s="13">
        <f>D13/D22</f>
        <v>0</v>
      </c>
      <c r="F13" s="5">
        <v>0</v>
      </c>
      <c r="G13" s="13" t="e">
        <f>F13/F22</f>
        <v>#DIV/0!</v>
      </c>
      <c r="H13" s="4">
        <f t="shared" ref="H13:H21" si="0">B13+D13+F13</f>
        <v>0</v>
      </c>
      <c r="I13" s="14">
        <f>H13/H22</f>
        <v>0</v>
      </c>
    </row>
    <row r="14" spans="1:9" x14ac:dyDescent="0.2">
      <c r="A14" s="10" t="s">
        <v>9</v>
      </c>
      <c r="B14" s="1">
        <v>2</v>
      </c>
      <c r="C14" s="15">
        <f>B14/B22</f>
        <v>1.3245033112582781E-2</v>
      </c>
      <c r="D14" s="1">
        <v>5</v>
      </c>
      <c r="E14" s="15">
        <f>D14/D22</f>
        <v>8.3333333333333329E-2</v>
      </c>
      <c r="F14" s="1">
        <v>0</v>
      </c>
      <c r="G14" s="15" t="e">
        <f>F14/F22</f>
        <v>#DIV/0!</v>
      </c>
      <c r="H14" s="6">
        <f t="shared" si="0"/>
        <v>7</v>
      </c>
      <c r="I14" s="16">
        <f>H14/H22</f>
        <v>3.3175355450236969E-2</v>
      </c>
    </row>
    <row r="15" spans="1:9" x14ac:dyDescent="0.2">
      <c r="A15" s="10" t="s">
        <v>40</v>
      </c>
      <c r="B15" s="1">
        <v>21</v>
      </c>
      <c r="C15" s="15">
        <f>B15/B22</f>
        <v>0.13907284768211919</v>
      </c>
      <c r="D15" s="1">
        <v>1</v>
      </c>
      <c r="E15" s="15">
        <f>D15/D22</f>
        <v>1.6666666666666666E-2</v>
      </c>
      <c r="F15" s="1">
        <v>0</v>
      </c>
      <c r="G15" s="15" t="e">
        <f>F15/F22</f>
        <v>#DIV/0!</v>
      </c>
      <c r="H15" s="6">
        <f t="shared" si="0"/>
        <v>22</v>
      </c>
      <c r="I15" s="16">
        <f>H15/H22</f>
        <v>0.10426540284360189</v>
      </c>
    </row>
    <row r="16" spans="1:9" x14ac:dyDescent="0.2">
      <c r="A16" s="10" t="s">
        <v>41</v>
      </c>
      <c r="B16" s="1">
        <v>22</v>
      </c>
      <c r="C16" s="15">
        <f>B16/B22</f>
        <v>0.14569536423841059</v>
      </c>
      <c r="D16" s="1">
        <v>2</v>
      </c>
      <c r="E16" s="15">
        <f>D16/D22</f>
        <v>3.3333333333333333E-2</v>
      </c>
      <c r="F16" s="1">
        <v>0</v>
      </c>
      <c r="G16" s="15" t="e">
        <f>F16/F22</f>
        <v>#DIV/0!</v>
      </c>
      <c r="H16" s="6">
        <f t="shared" si="0"/>
        <v>24</v>
      </c>
      <c r="I16" s="16">
        <f>H16/H22</f>
        <v>0.11374407582938388</v>
      </c>
    </row>
    <row r="17" spans="1:9" x14ac:dyDescent="0.2">
      <c r="A17" s="10" t="s">
        <v>42</v>
      </c>
      <c r="B17" s="1">
        <v>0</v>
      </c>
      <c r="C17" s="15">
        <f>B17/B22</f>
        <v>0</v>
      </c>
      <c r="D17" s="1">
        <v>0</v>
      </c>
      <c r="E17" s="15">
        <f>D17/D22</f>
        <v>0</v>
      </c>
      <c r="F17" s="1">
        <v>0</v>
      </c>
      <c r="G17" s="15" t="e">
        <f>F17/F22</f>
        <v>#DIV/0!</v>
      </c>
      <c r="H17" s="6">
        <f t="shared" si="0"/>
        <v>0</v>
      </c>
      <c r="I17" s="16">
        <f>H17/H22</f>
        <v>0</v>
      </c>
    </row>
    <row r="18" spans="1:9" x14ac:dyDescent="0.2">
      <c r="A18" s="10" t="s">
        <v>10</v>
      </c>
      <c r="B18" s="6">
        <v>80</v>
      </c>
      <c r="C18" s="15">
        <f>B18/B22</f>
        <v>0.5298013245033113</v>
      </c>
      <c r="D18" s="6">
        <v>48</v>
      </c>
      <c r="E18" s="15">
        <f>D18/D22</f>
        <v>0.8</v>
      </c>
      <c r="F18" s="1">
        <v>0</v>
      </c>
      <c r="G18" s="15" t="e">
        <f>F18/F22</f>
        <v>#DIV/0!</v>
      </c>
      <c r="H18" s="6">
        <f t="shared" si="0"/>
        <v>128</v>
      </c>
      <c r="I18" s="16">
        <f>H18/H22</f>
        <v>0.60663507109004744</v>
      </c>
    </row>
    <row r="19" spans="1:9" x14ac:dyDescent="0.2">
      <c r="A19" s="10" t="s">
        <v>43</v>
      </c>
      <c r="B19" s="6">
        <v>6</v>
      </c>
      <c r="C19" s="15">
        <f>B19/B22</f>
        <v>3.9735099337748346E-2</v>
      </c>
      <c r="D19" s="6">
        <v>3</v>
      </c>
      <c r="E19" s="15">
        <f>D19/D22</f>
        <v>0.05</v>
      </c>
      <c r="F19" s="1">
        <v>0</v>
      </c>
      <c r="G19" s="15" t="e">
        <f>F19/F22</f>
        <v>#DIV/0!</v>
      </c>
      <c r="H19" s="6">
        <f t="shared" si="0"/>
        <v>9</v>
      </c>
      <c r="I19" s="16">
        <f>H19/H22</f>
        <v>4.2654028436018961E-2</v>
      </c>
    </row>
    <row r="20" spans="1:9" x14ac:dyDescent="0.2">
      <c r="A20" s="10" t="s">
        <v>65</v>
      </c>
      <c r="B20" s="1">
        <v>16</v>
      </c>
      <c r="C20" s="15">
        <f>B20/B22</f>
        <v>0.10596026490066225</v>
      </c>
      <c r="D20" s="1">
        <v>1</v>
      </c>
      <c r="E20" s="15">
        <f>D20/D22</f>
        <v>1.6666666666666666E-2</v>
      </c>
      <c r="F20" s="1">
        <v>0</v>
      </c>
      <c r="G20" s="15" t="e">
        <f>F20/F22</f>
        <v>#DIV/0!</v>
      </c>
      <c r="H20" s="6">
        <f t="shared" si="0"/>
        <v>17</v>
      </c>
      <c r="I20" s="16">
        <f>H20/H22</f>
        <v>8.0568720379146919E-2</v>
      </c>
    </row>
    <row r="21" spans="1:9" x14ac:dyDescent="0.2">
      <c r="A21" s="22" t="s">
        <v>45</v>
      </c>
      <c r="B21" s="8">
        <v>4</v>
      </c>
      <c r="C21" s="15">
        <f>B21/B22</f>
        <v>2.6490066225165563E-2</v>
      </c>
      <c r="D21" s="8">
        <v>0</v>
      </c>
      <c r="E21" s="15">
        <f>D21/D22</f>
        <v>0</v>
      </c>
      <c r="F21" s="8">
        <v>0</v>
      </c>
      <c r="G21" s="15" t="e">
        <f>F21/F22</f>
        <v>#DIV/0!</v>
      </c>
      <c r="H21" s="7">
        <f t="shared" si="0"/>
        <v>4</v>
      </c>
      <c r="I21" s="18">
        <f>H21/H22</f>
        <v>1.8957345971563982E-2</v>
      </c>
    </row>
    <row r="22" spans="1:9" x14ac:dyDescent="0.2">
      <c r="A22" s="11" t="s">
        <v>7</v>
      </c>
      <c r="B22" s="7">
        <f>SUM(B13:B21)</f>
        <v>151</v>
      </c>
      <c r="C22" s="17">
        <f>SUM(C13:C21)</f>
        <v>1</v>
      </c>
      <c r="D22" s="7">
        <f>SUM(D13:D21)</f>
        <v>60</v>
      </c>
      <c r="E22" s="17">
        <f>SUM(E13:E21)</f>
        <v>1</v>
      </c>
      <c r="F22" s="8">
        <f>SUM(F13:F21)</f>
        <v>0</v>
      </c>
      <c r="G22" s="17" t="e">
        <f>SUM(G13:G20)</f>
        <v>#DIV/0!</v>
      </c>
      <c r="H22" s="7">
        <f>SUM(H13:H21)</f>
        <v>211</v>
      </c>
      <c r="I22" s="18">
        <f>SUM(I13:I21)</f>
        <v>1</v>
      </c>
    </row>
    <row r="23" spans="1:9" x14ac:dyDescent="0.2">
      <c r="A23" s="29" t="s">
        <v>11</v>
      </c>
      <c r="B23" s="36"/>
      <c r="C23" s="36"/>
      <c r="D23" s="36"/>
      <c r="E23" s="36"/>
      <c r="F23" s="36"/>
      <c r="G23" s="36"/>
      <c r="H23" s="36"/>
      <c r="I23" s="37"/>
    </row>
    <row r="24" spans="1:9" x14ac:dyDescent="0.2">
      <c r="A24" s="40" t="s">
        <v>12</v>
      </c>
      <c r="B24" s="5">
        <v>2</v>
      </c>
      <c r="C24" s="13">
        <f t="shared" ref="C24:C33" si="1">B24/$B$34</f>
        <v>1.3245033112582781E-2</v>
      </c>
      <c r="D24" s="5">
        <v>0</v>
      </c>
      <c r="E24" s="13">
        <f>D24/D34</f>
        <v>0</v>
      </c>
      <c r="F24" s="5">
        <v>0</v>
      </c>
      <c r="G24" s="13" t="e">
        <f>F24/F34</f>
        <v>#DIV/0!</v>
      </c>
      <c r="H24" s="5">
        <f t="shared" ref="H24:H34" si="2">B24+D24+F24</f>
        <v>2</v>
      </c>
      <c r="I24" s="14">
        <f>H24/H34</f>
        <v>9.4786729857819912E-3</v>
      </c>
    </row>
    <row r="25" spans="1:9" x14ac:dyDescent="0.2">
      <c r="A25" s="10" t="s">
        <v>13</v>
      </c>
      <c r="B25" s="1">
        <v>74</v>
      </c>
      <c r="C25" s="13">
        <f t="shared" si="1"/>
        <v>0.49006622516556292</v>
      </c>
      <c r="D25" s="1">
        <v>0</v>
      </c>
      <c r="E25" s="15">
        <f>D25/D34</f>
        <v>0</v>
      </c>
      <c r="F25" s="1">
        <v>0</v>
      </c>
      <c r="G25" s="15" t="e">
        <f>F25/F34</f>
        <v>#DIV/0!</v>
      </c>
      <c r="H25" s="1">
        <f t="shared" si="2"/>
        <v>74</v>
      </c>
      <c r="I25" s="16">
        <f>H25/H34</f>
        <v>0.35071090047393366</v>
      </c>
    </row>
    <row r="26" spans="1:9" x14ac:dyDescent="0.2">
      <c r="A26" s="10" t="s">
        <v>14</v>
      </c>
      <c r="B26" s="1">
        <v>34</v>
      </c>
      <c r="C26" s="13">
        <f t="shared" si="1"/>
        <v>0.2251655629139073</v>
      </c>
      <c r="D26" s="1">
        <v>1</v>
      </c>
      <c r="E26" s="15">
        <f>D26/D34</f>
        <v>1.6666666666666666E-2</v>
      </c>
      <c r="F26" s="1">
        <v>0</v>
      </c>
      <c r="G26" s="15" t="e">
        <f>F26/F34</f>
        <v>#DIV/0!</v>
      </c>
      <c r="H26" s="5">
        <f t="shared" si="2"/>
        <v>35</v>
      </c>
      <c r="I26" s="16">
        <f>H26/H34</f>
        <v>0.16587677725118483</v>
      </c>
    </row>
    <row r="27" spans="1:9" x14ac:dyDescent="0.2">
      <c r="A27" s="10" t="s">
        <v>15</v>
      </c>
      <c r="B27" s="1">
        <v>21</v>
      </c>
      <c r="C27" s="13">
        <f t="shared" si="1"/>
        <v>0.13907284768211919</v>
      </c>
      <c r="D27" s="1">
        <v>15</v>
      </c>
      <c r="E27" s="15">
        <f>D27/D34</f>
        <v>0.25</v>
      </c>
      <c r="F27" s="1">
        <v>0</v>
      </c>
      <c r="G27" s="15" t="e">
        <f>F27/F34</f>
        <v>#DIV/0!</v>
      </c>
      <c r="H27" s="5">
        <f t="shared" si="2"/>
        <v>36</v>
      </c>
      <c r="I27" s="16">
        <f>H27/H34</f>
        <v>0.17061611374407584</v>
      </c>
    </row>
    <row r="28" spans="1:9" x14ac:dyDescent="0.2">
      <c r="A28" s="10" t="s">
        <v>16</v>
      </c>
      <c r="B28" s="1">
        <v>10</v>
      </c>
      <c r="C28" s="13">
        <f t="shared" si="1"/>
        <v>6.6225165562913912E-2</v>
      </c>
      <c r="D28" s="1">
        <v>8</v>
      </c>
      <c r="E28" s="15">
        <f>D28/D34</f>
        <v>0.13333333333333333</v>
      </c>
      <c r="F28" s="1">
        <v>0</v>
      </c>
      <c r="G28" s="15" t="e">
        <f>F28/F34</f>
        <v>#DIV/0!</v>
      </c>
      <c r="H28" s="5">
        <f t="shared" si="2"/>
        <v>18</v>
      </c>
      <c r="I28" s="16">
        <f>H28/H34</f>
        <v>8.5308056872037921E-2</v>
      </c>
    </row>
    <row r="29" spans="1:9" x14ac:dyDescent="0.2">
      <c r="A29" s="10" t="s">
        <v>17</v>
      </c>
      <c r="B29" s="1">
        <v>4</v>
      </c>
      <c r="C29" s="13">
        <f t="shared" si="1"/>
        <v>2.6490066225165563E-2</v>
      </c>
      <c r="D29" s="1">
        <v>5</v>
      </c>
      <c r="E29" s="15">
        <f>D29/D34</f>
        <v>8.3333333333333329E-2</v>
      </c>
      <c r="F29" s="1">
        <v>0</v>
      </c>
      <c r="G29" s="15" t="e">
        <f>F29/F34</f>
        <v>#DIV/0!</v>
      </c>
      <c r="H29" s="5">
        <f t="shared" si="2"/>
        <v>9</v>
      </c>
      <c r="I29" s="16">
        <f>H29/H34</f>
        <v>4.2654028436018961E-2</v>
      </c>
    </row>
    <row r="30" spans="1:9" x14ac:dyDescent="0.2">
      <c r="A30" s="10" t="s">
        <v>18</v>
      </c>
      <c r="B30" s="1">
        <v>2</v>
      </c>
      <c r="C30" s="13">
        <f t="shared" si="1"/>
        <v>1.3245033112582781E-2</v>
      </c>
      <c r="D30" s="1">
        <v>5</v>
      </c>
      <c r="E30" s="15">
        <f>D30/D34</f>
        <v>8.3333333333333329E-2</v>
      </c>
      <c r="F30" s="1">
        <v>0</v>
      </c>
      <c r="G30" s="15" t="e">
        <f>F30/F34</f>
        <v>#DIV/0!</v>
      </c>
      <c r="H30" s="5">
        <f t="shared" si="2"/>
        <v>7</v>
      </c>
      <c r="I30" s="16">
        <f>H30/H34</f>
        <v>3.3175355450236969E-2</v>
      </c>
    </row>
    <row r="31" spans="1:9" x14ac:dyDescent="0.2">
      <c r="A31" s="10" t="s">
        <v>19</v>
      </c>
      <c r="B31" s="1">
        <v>0</v>
      </c>
      <c r="C31" s="13">
        <f t="shared" si="1"/>
        <v>0</v>
      </c>
      <c r="D31" s="1">
        <v>12</v>
      </c>
      <c r="E31" s="15">
        <f>D31/D34</f>
        <v>0.2</v>
      </c>
      <c r="F31" s="1">
        <v>0</v>
      </c>
      <c r="G31" s="15" t="e">
        <f>F31/F34</f>
        <v>#DIV/0!</v>
      </c>
      <c r="H31" s="5">
        <f t="shared" si="2"/>
        <v>12</v>
      </c>
      <c r="I31" s="16">
        <f>H31/H34</f>
        <v>5.6872037914691941E-2</v>
      </c>
    </row>
    <row r="32" spans="1:9" x14ac:dyDescent="0.2">
      <c r="A32" s="10" t="s">
        <v>20</v>
      </c>
      <c r="B32" s="1">
        <v>3</v>
      </c>
      <c r="C32" s="13">
        <f t="shared" si="1"/>
        <v>1.9867549668874173E-2</v>
      </c>
      <c r="D32" s="1">
        <v>11</v>
      </c>
      <c r="E32" s="15">
        <f>D32/D34</f>
        <v>0.18333333333333332</v>
      </c>
      <c r="F32" s="1">
        <v>0</v>
      </c>
      <c r="G32" s="15" t="e">
        <f>F32/F34</f>
        <v>#DIV/0!</v>
      </c>
      <c r="H32" s="5">
        <f t="shared" si="2"/>
        <v>14</v>
      </c>
      <c r="I32" s="16">
        <f>H32/H34</f>
        <v>6.6350710900473939E-2</v>
      </c>
    </row>
    <row r="33" spans="1:10" x14ac:dyDescent="0.2">
      <c r="A33" s="10" t="s">
        <v>21</v>
      </c>
      <c r="B33" s="1">
        <v>1</v>
      </c>
      <c r="C33" s="13">
        <f t="shared" si="1"/>
        <v>6.6225165562913907E-3</v>
      </c>
      <c r="D33" s="1">
        <v>3</v>
      </c>
      <c r="E33" s="15">
        <f>D33/D34</f>
        <v>0.05</v>
      </c>
      <c r="F33" s="1">
        <v>0</v>
      </c>
      <c r="G33" s="15" t="e">
        <f>F33/F34</f>
        <v>#DIV/0!</v>
      </c>
      <c r="H33" s="5">
        <f t="shared" si="2"/>
        <v>4</v>
      </c>
      <c r="I33" s="16">
        <f>H33/H34</f>
        <v>1.8957345971563982E-2</v>
      </c>
    </row>
    <row r="34" spans="1:10" x14ac:dyDescent="0.2">
      <c r="A34" s="11" t="s">
        <v>7</v>
      </c>
      <c r="B34" s="7">
        <f t="shared" ref="B34:G34" si="3">SUM(B24:B33)</f>
        <v>151</v>
      </c>
      <c r="C34" s="17">
        <f t="shared" si="3"/>
        <v>1</v>
      </c>
      <c r="D34" s="7">
        <f t="shared" si="3"/>
        <v>60</v>
      </c>
      <c r="E34" s="17">
        <f t="shared" si="3"/>
        <v>1</v>
      </c>
      <c r="F34" s="7">
        <f t="shared" si="3"/>
        <v>0</v>
      </c>
      <c r="G34" s="17" t="e">
        <f t="shared" si="3"/>
        <v>#DIV/0!</v>
      </c>
      <c r="H34" s="4">
        <f t="shared" si="2"/>
        <v>211</v>
      </c>
      <c r="I34" s="18">
        <f>SUM(I24:I33)</f>
        <v>1</v>
      </c>
      <c r="J34" s="3"/>
    </row>
    <row r="35" spans="1:10" x14ac:dyDescent="0.2">
      <c r="A35" s="29" t="s">
        <v>22</v>
      </c>
      <c r="B35" s="30"/>
      <c r="C35" s="30"/>
      <c r="D35" s="30"/>
      <c r="E35" s="30"/>
      <c r="F35" s="31"/>
      <c r="G35" s="30"/>
      <c r="H35" s="30"/>
      <c r="I35" s="32"/>
    </row>
    <row r="36" spans="1:10" x14ac:dyDescent="0.2">
      <c r="A36" s="9" t="s">
        <v>23</v>
      </c>
      <c r="B36" s="71">
        <v>22.34</v>
      </c>
      <c r="C36" s="72"/>
      <c r="D36" s="71">
        <v>38.58</v>
      </c>
      <c r="E36" s="72"/>
      <c r="F36" s="71">
        <v>0</v>
      </c>
      <c r="G36" s="72"/>
      <c r="H36" s="71">
        <v>27</v>
      </c>
      <c r="I36" s="88"/>
    </row>
    <row r="37" spans="1:10" x14ac:dyDescent="0.2">
      <c r="A37" s="12" t="s">
        <v>24</v>
      </c>
      <c r="B37" s="75">
        <v>7.43</v>
      </c>
      <c r="C37" s="76"/>
      <c r="D37" s="75">
        <v>14.66</v>
      </c>
      <c r="E37" s="76"/>
      <c r="F37" s="75">
        <v>0</v>
      </c>
      <c r="G37" s="76"/>
      <c r="H37" s="75">
        <v>12.4</v>
      </c>
      <c r="I37" s="89"/>
    </row>
    <row r="38" spans="1:10" x14ac:dyDescent="0.2">
      <c r="A38" s="29" t="s">
        <v>68</v>
      </c>
      <c r="B38" s="34"/>
      <c r="C38" s="34"/>
      <c r="D38" s="34"/>
      <c r="E38" s="34"/>
      <c r="F38" s="34"/>
      <c r="G38" s="34"/>
      <c r="H38" s="34"/>
      <c r="I38" s="38"/>
    </row>
    <row r="39" spans="1:10" x14ac:dyDescent="0.2">
      <c r="A39" s="41" t="s">
        <v>66</v>
      </c>
      <c r="B39" s="110" t="s">
        <v>72</v>
      </c>
      <c r="C39" s="108"/>
      <c r="D39" s="108"/>
      <c r="E39" s="108"/>
      <c r="F39" s="108"/>
      <c r="G39" s="108"/>
      <c r="H39" s="108"/>
      <c r="I39" s="109"/>
    </row>
    <row r="40" spans="1:10" x14ac:dyDescent="0.2">
      <c r="A40" s="29" t="s">
        <v>56</v>
      </c>
      <c r="B40" s="30"/>
      <c r="C40" s="30"/>
      <c r="D40" s="30"/>
      <c r="E40" s="30"/>
      <c r="F40" s="31"/>
      <c r="G40" s="30"/>
      <c r="H40" s="30"/>
      <c r="I40" s="32"/>
    </row>
    <row r="41" spans="1:10" x14ac:dyDescent="0.2">
      <c r="A41" s="10" t="s">
        <v>32</v>
      </c>
      <c r="B41" s="6">
        <v>130</v>
      </c>
      <c r="C41" s="15">
        <f>B41/B44</f>
        <v>0.86092715231788075</v>
      </c>
      <c r="D41" s="6">
        <v>52</v>
      </c>
      <c r="E41" s="15">
        <f>D41/D44</f>
        <v>0.8666666666666667</v>
      </c>
      <c r="F41" s="1">
        <v>0</v>
      </c>
      <c r="G41" s="15" t="e">
        <f>F41/F44</f>
        <v>#DIV/0!</v>
      </c>
      <c r="H41" s="6">
        <f>B41+D41+F41</f>
        <v>182</v>
      </c>
      <c r="I41" s="16">
        <f>H41/H44</f>
        <v>0.86255924170616116</v>
      </c>
    </row>
    <row r="42" spans="1:10" x14ac:dyDescent="0.2">
      <c r="A42" s="10" t="s">
        <v>33</v>
      </c>
      <c r="B42" s="6">
        <v>16</v>
      </c>
      <c r="C42" s="15">
        <f>B42/B44</f>
        <v>0.10596026490066225</v>
      </c>
      <c r="D42" s="6">
        <v>1</v>
      </c>
      <c r="E42" s="15">
        <f>D42/D44</f>
        <v>1.6666666666666666E-2</v>
      </c>
      <c r="F42" s="1">
        <v>0</v>
      </c>
      <c r="G42" s="15" t="e">
        <f>F42/F44</f>
        <v>#DIV/0!</v>
      </c>
      <c r="H42" s="6">
        <f>B42+D42+F42</f>
        <v>17</v>
      </c>
      <c r="I42" s="16">
        <f>H42/H44</f>
        <v>8.0568720379146919E-2</v>
      </c>
    </row>
    <row r="43" spans="1:10" x14ac:dyDescent="0.2">
      <c r="A43" s="10" t="s">
        <v>34</v>
      </c>
      <c r="B43" s="1">
        <v>5</v>
      </c>
      <c r="C43" s="15">
        <f>B43/B44</f>
        <v>3.3112582781456956E-2</v>
      </c>
      <c r="D43" s="1">
        <v>7</v>
      </c>
      <c r="E43" s="15">
        <f>D43/D44</f>
        <v>0.11666666666666667</v>
      </c>
      <c r="F43" s="1">
        <v>0</v>
      </c>
      <c r="G43" s="15" t="e">
        <f>F43/F44</f>
        <v>#DIV/0!</v>
      </c>
      <c r="H43" s="6">
        <f>B43+D43+F43</f>
        <v>12</v>
      </c>
      <c r="I43" s="16">
        <f>H43/H44</f>
        <v>5.6872037914691941E-2</v>
      </c>
    </row>
    <row r="44" spans="1:10" x14ac:dyDescent="0.2">
      <c r="A44" s="11" t="s">
        <v>7</v>
      </c>
      <c r="B44" s="7">
        <f t="shared" ref="B44:I44" si="4">SUM(B41:B43)</f>
        <v>151</v>
      </c>
      <c r="C44" s="17">
        <f t="shared" si="4"/>
        <v>1</v>
      </c>
      <c r="D44" s="7">
        <f t="shared" si="4"/>
        <v>60</v>
      </c>
      <c r="E44" s="17">
        <f t="shared" si="4"/>
        <v>1</v>
      </c>
      <c r="F44" s="8">
        <f t="shared" si="4"/>
        <v>0</v>
      </c>
      <c r="G44" s="17" t="e">
        <f t="shared" si="4"/>
        <v>#DIV/0!</v>
      </c>
      <c r="H44" s="7">
        <f t="shared" si="4"/>
        <v>211</v>
      </c>
      <c r="I44" s="18">
        <f t="shared" si="4"/>
        <v>1</v>
      </c>
    </row>
    <row r="45" spans="1:10" x14ac:dyDescent="0.2">
      <c r="A45" s="29" t="s">
        <v>48</v>
      </c>
      <c r="B45" s="30"/>
      <c r="C45" s="30"/>
      <c r="D45" s="30"/>
      <c r="E45" s="30"/>
      <c r="F45" s="31"/>
      <c r="G45" s="30"/>
      <c r="H45" s="30"/>
      <c r="I45" s="32"/>
    </row>
    <row r="46" spans="1:10" x14ac:dyDescent="0.2">
      <c r="A46" s="9" t="s">
        <v>25</v>
      </c>
      <c r="B46" s="4">
        <v>121</v>
      </c>
      <c r="C46" s="20">
        <f>B46/B48</f>
        <v>0.80132450331125826</v>
      </c>
      <c r="D46" s="5">
        <v>2</v>
      </c>
      <c r="E46" s="20">
        <f>D46/D48</f>
        <v>3.3333333333333333E-2</v>
      </c>
      <c r="F46" s="5">
        <v>0</v>
      </c>
      <c r="G46" s="20" t="e">
        <f>F46/F48</f>
        <v>#DIV/0!</v>
      </c>
      <c r="H46" s="4">
        <f>B46+D46+F46</f>
        <v>123</v>
      </c>
      <c r="I46" s="14">
        <f>H46/H48</f>
        <v>0.58293838862559244</v>
      </c>
    </row>
    <row r="47" spans="1:10" x14ac:dyDescent="0.2">
      <c r="A47" s="10" t="s">
        <v>26</v>
      </c>
      <c r="B47" s="6">
        <v>30</v>
      </c>
      <c r="C47" s="15">
        <f>B47/B48</f>
        <v>0.19867549668874171</v>
      </c>
      <c r="D47" s="6">
        <v>58</v>
      </c>
      <c r="E47" s="15">
        <f>D47/D48</f>
        <v>0.96666666666666667</v>
      </c>
      <c r="F47" s="1">
        <v>0</v>
      </c>
      <c r="G47" s="15" t="e">
        <f>F47/F48</f>
        <v>#DIV/0!</v>
      </c>
      <c r="H47" s="4">
        <f>B47+D47+F47</f>
        <v>88</v>
      </c>
      <c r="I47" s="16">
        <f>H47/H48</f>
        <v>0.41706161137440756</v>
      </c>
    </row>
    <row r="48" spans="1:10" x14ac:dyDescent="0.2">
      <c r="A48" s="11" t="s">
        <v>7</v>
      </c>
      <c r="B48" s="7">
        <f t="shared" ref="B48:G48" si="5">SUM(B46:B47)</f>
        <v>151</v>
      </c>
      <c r="C48" s="21">
        <f t="shared" si="5"/>
        <v>1</v>
      </c>
      <c r="D48" s="7">
        <f t="shared" si="5"/>
        <v>60</v>
      </c>
      <c r="E48" s="21">
        <f t="shared" si="5"/>
        <v>1</v>
      </c>
      <c r="F48" s="7">
        <f t="shared" si="5"/>
        <v>0</v>
      </c>
      <c r="G48" s="21" t="e">
        <f t="shared" si="5"/>
        <v>#DIV/0!</v>
      </c>
      <c r="H48" s="4">
        <f>B48+D48+F48</f>
        <v>211</v>
      </c>
      <c r="I48" s="39">
        <f>SUM(I46:I47)</f>
        <v>1</v>
      </c>
    </row>
    <row r="49" spans="1:11" ht="12.75" customHeight="1" x14ac:dyDescent="0.2">
      <c r="A49" s="29" t="s">
        <v>46</v>
      </c>
      <c r="B49" s="30"/>
      <c r="C49" s="30"/>
      <c r="D49" s="30"/>
      <c r="E49" s="30"/>
      <c r="F49" s="31"/>
      <c r="G49" s="30"/>
      <c r="H49" s="30"/>
      <c r="I49" s="32"/>
    </row>
    <row r="50" spans="1:11" ht="12.75" customHeight="1" x14ac:dyDescent="0.2">
      <c r="A50" s="9" t="s">
        <v>36</v>
      </c>
      <c r="B50" s="4">
        <v>0</v>
      </c>
      <c r="C50" s="20">
        <f>B50/B52</f>
        <v>0</v>
      </c>
      <c r="D50" s="5">
        <v>0</v>
      </c>
      <c r="E50" s="20">
        <f>D50/D52</f>
        <v>0</v>
      </c>
      <c r="F50" s="5">
        <v>0</v>
      </c>
      <c r="G50" s="20" t="e">
        <f>F50/F52</f>
        <v>#DIV/0!</v>
      </c>
      <c r="H50" s="4">
        <f>B50+D50+F50</f>
        <v>0</v>
      </c>
      <c r="I50" s="14">
        <f>H50/H52</f>
        <v>0</v>
      </c>
    </row>
    <row r="51" spans="1:11" ht="12.75" customHeight="1" x14ac:dyDescent="0.2">
      <c r="A51" s="10" t="s">
        <v>37</v>
      </c>
      <c r="B51" s="6">
        <v>151</v>
      </c>
      <c r="C51" s="15">
        <f>B51/B52</f>
        <v>1</v>
      </c>
      <c r="D51" s="6">
        <v>60</v>
      </c>
      <c r="E51" s="15">
        <f>D51/D52</f>
        <v>1</v>
      </c>
      <c r="F51" s="1">
        <v>0</v>
      </c>
      <c r="G51" s="15" t="e">
        <f>F51/F52</f>
        <v>#DIV/0!</v>
      </c>
      <c r="H51" s="4">
        <f>B51+D51+F51</f>
        <v>211</v>
      </c>
      <c r="I51" s="16">
        <f>H51/H52</f>
        <v>1</v>
      </c>
    </row>
    <row r="52" spans="1:11" x14ac:dyDescent="0.2">
      <c r="A52" s="11" t="s">
        <v>7</v>
      </c>
      <c r="B52" s="7">
        <f t="shared" ref="B52:G52" si="6">SUM(B50:B51)</f>
        <v>151</v>
      </c>
      <c r="C52" s="21">
        <f t="shared" si="6"/>
        <v>1</v>
      </c>
      <c r="D52" s="7">
        <f t="shared" si="6"/>
        <v>60</v>
      </c>
      <c r="E52" s="21">
        <f t="shared" si="6"/>
        <v>1</v>
      </c>
      <c r="F52" s="7">
        <f t="shared" si="6"/>
        <v>0</v>
      </c>
      <c r="G52" s="21" t="e">
        <f t="shared" si="6"/>
        <v>#DIV/0!</v>
      </c>
      <c r="H52" s="4">
        <f>B52+D52+F52</f>
        <v>211</v>
      </c>
      <c r="I52" s="18">
        <f>SUM(I50:I51)</f>
        <v>1</v>
      </c>
    </row>
    <row r="53" spans="1:11" x14ac:dyDescent="0.2">
      <c r="A53" s="33" t="s">
        <v>28</v>
      </c>
      <c r="B53" s="34"/>
      <c r="C53" s="34"/>
      <c r="D53" s="34"/>
      <c r="E53" s="34"/>
      <c r="F53" s="35"/>
      <c r="G53" s="34"/>
      <c r="H53" s="34"/>
      <c r="I53" s="38"/>
    </row>
    <row r="54" spans="1:11" x14ac:dyDescent="0.2">
      <c r="A54" s="47" t="s">
        <v>27</v>
      </c>
      <c r="B54" s="80">
        <v>128.6</v>
      </c>
      <c r="C54" s="81"/>
      <c r="D54" s="82">
        <v>20.75</v>
      </c>
      <c r="E54" s="83"/>
      <c r="F54" s="80">
        <v>0</v>
      </c>
      <c r="G54" s="81"/>
      <c r="H54" s="82">
        <v>149.35</v>
      </c>
      <c r="I54" s="90"/>
      <c r="K54" s="55"/>
    </row>
    <row r="55" spans="1:11" x14ac:dyDescent="0.2">
      <c r="A55" s="29" t="s">
        <v>49</v>
      </c>
      <c r="B55" s="30"/>
      <c r="C55" s="30"/>
      <c r="D55" s="30"/>
      <c r="E55" s="30"/>
      <c r="F55" s="31"/>
      <c r="G55" s="30"/>
      <c r="H55" s="30"/>
      <c r="I55" s="32"/>
    </row>
    <row r="56" spans="1:11" x14ac:dyDescent="0.2">
      <c r="A56" s="41" t="s">
        <v>50</v>
      </c>
      <c r="B56" s="4">
        <v>130</v>
      </c>
      <c r="C56" s="20">
        <f>B56/B58</f>
        <v>0.86092715231788075</v>
      </c>
      <c r="D56" s="4">
        <v>0</v>
      </c>
      <c r="E56" s="20">
        <f>D56/D58</f>
        <v>0</v>
      </c>
      <c r="F56" s="5">
        <v>0</v>
      </c>
      <c r="G56" s="20" t="e">
        <f>F56/F58</f>
        <v>#DIV/0!</v>
      </c>
      <c r="H56" s="4">
        <f>B56+D56+F56</f>
        <v>130</v>
      </c>
      <c r="I56" s="14">
        <f>H56/H58</f>
        <v>0.61611374407582942</v>
      </c>
    </row>
    <row r="57" spans="1:11" x14ac:dyDescent="0.2">
      <c r="A57" s="42" t="s">
        <v>51</v>
      </c>
      <c r="B57" s="6">
        <v>21</v>
      </c>
      <c r="C57" s="15">
        <f>B57/B58</f>
        <v>0.13907284768211919</v>
      </c>
      <c r="D57" s="6">
        <v>60</v>
      </c>
      <c r="E57" s="15">
        <f>D57/D58</f>
        <v>1</v>
      </c>
      <c r="F57" s="1">
        <v>0</v>
      </c>
      <c r="G57" s="15" t="e">
        <f>F57/F58</f>
        <v>#DIV/0!</v>
      </c>
      <c r="H57" s="4">
        <f>B57+D57+F57</f>
        <v>81</v>
      </c>
      <c r="I57" s="16">
        <f>H57/H58</f>
        <v>0.38388625592417064</v>
      </c>
    </row>
    <row r="58" spans="1:11" ht="13.5" thickBot="1" x14ac:dyDescent="0.25">
      <c r="A58" s="43" t="s">
        <v>7</v>
      </c>
      <c r="B58" s="44">
        <f t="shared" ref="B58:G58" si="7">SUM(B56:B57)</f>
        <v>151</v>
      </c>
      <c r="C58" s="45">
        <f t="shared" si="7"/>
        <v>1</v>
      </c>
      <c r="D58" s="44">
        <f t="shared" si="7"/>
        <v>60</v>
      </c>
      <c r="E58" s="45">
        <f t="shared" si="7"/>
        <v>1</v>
      </c>
      <c r="F58" s="44">
        <f t="shared" si="7"/>
        <v>0</v>
      </c>
      <c r="G58" s="45" t="e">
        <f t="shared" si="7"/>
        <v>#DIV/0!</v>
      </c>
      <c r="H58" s="44">
        <f>B58+D58+F58</f>
        <v>211</v>
      </c>
      <c r="I58" s="46">
        <f>SUM(I56:I57)</f>
        <v>1</v>
      </c>
    </row>
    <row r="59" spans="1:11" ht="13.5" thickTop="1" x14ac:dyDescent="0.2">
      <c r="A59" s="57"/>
      <c r="B59" s="58"/>
      <c r="C59" s="59"/>
      <c r="D59" s="58"/>
      <c r="E59" s="59"/>
      <c r="F59" s="58"/>
      <c r="G59" s="59"/>
      <c r="H59" s="58"/>
      <c r="I59" s="60"/>
    </row>
    <row r="60" spans="1:11" ht="15" customHeight="1" x14ac:dyDescent="0.2">
      <c r="A60" s="61" t="s">
        <v>58</v>
      </c>
      <c r="B60" s="61"/>
      <c r="C60" s="61"/>
      <c r="D60" s="61"/>
      <c r="E60" s="61"/>
      <c r="F60" s="62"/>
      <c r="G60" s="61"/>
      <c r="H60" s="61"/>
      <c r="I60" s="61"/>
    </row>
    <row r="61" spans="1:11" ht="50.1" customHeight="1" x14ac:dyDescent="0.2">
      <c r="A61" s="86" t="s">
        <v>59</v>
      </c>
      <c r="B61" s="86"/>
      <c r="C61" s="86"/>
      <c r="D61" s="86"/>
      <c r="E61" s="86"/>
      <c r="F61" s="86"/>
      <c r="G61" s="86"/>
      <c r="H61" s="86"/>
      <c r="I61" s="86"/>
    </row>
    <row r="62" spans="1:11" ht="37.9" customHeight="1" x14ac:dyDescent="0.2">
      <c r="A62" s="77" t="s">
        <v>60</v>
      </c>
      <c r="B62" s="77"/>
      <c r="C62" s="77"/>
      <c r="D62" s="77"/>
      <c r="E62" s="77"/>
      <c r="F62" s="77"/>
      <c r="G62" s="77"/>
      <c r="H62" s="77"/>
      <c r="I62" s="77"/>
    </row>
    <row r="63" spans="1:11" ht="16.149999999999999" customHeight="1" x14ac:dyDescent="0.2">
      <c r="A63" s="87" t="s">
        <v>30</v>
      </c>
      <c r="B63" s="87"/>
      <c r="C63" s="87"/>
      <c r="D63" s="87"/>
      <c r="E63" s="87"/>
      <c r="F63" s="87"/>
      <c r="G63" s="87"/>
      <c r="H63" s="87"/>
      <c r="I63" s="87"/>
    </row>
    <row r="64" spans="1:11" x14ac:dyDescent="0.2">
      <c r="G64" s="78"/>
      <c r="H64" s="79"/>
      <c r="I64" s="79"/>
    </row>
    <row r="65" spans="7:9" x14ac:dyDescent="0.2">
      <c r="G65" s="79"/>
      <c r="H65" s="79"/>
      <c r="I65" s="79"/>
    </row>
  </sheetData>
  <mergeCells count="25">
    <mergeCell ref="B39:I39"/>
    <mergeCell ref="A62:I62"/>
    <mergeCell ref="G64:I64"/>
    <mergeCell ref="G65:I65"/>
    <mergeCell ref="B54:C54"/>
    <mergeCell ref="D54:E54"/>
    <mergeCell ref="F54:G54"/>
    <mergeCell ref="H54:I54"/>
    <mergeCell ref="A61:I61"/>
    <mergeCell ref="A63:I63"/>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1" orientation="portrait" r:id="rId1"/>
  <ignoredErrors>
    <ignoredError sqref="H9:H34 H41:H52 H56:H58 D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65"/>
  <sheetViews>
    <sheetView tabSelected="1" zoomScale="96" zoomScaleNormal="96" workbookViewId="0">
      <selection activeCell="I50" sqref="I50:I51"/>
    </sheetView>
  </sheetViews>
  <sheetFormatPr defaultRowHeight="12.75" x14ac:dyDescent="0.2"/>
  <cols>
    <col min="1" max="1" width="31.7109375" customWidth="1"/>
    <col min="2" max="4" width="7.5703125" customWidth="1"/>
    <col min="6" max="6" width="7.5703125" style="2" customWidth="1"/>
    <col min="8" max="8" width="7.5703125" customWidth="1"/>
    <col min="9" max="9" width="8" customWidth="1"/>
    <col min="13" max="13" width="31.7109375" hidden="1" customWidth="1"/>
    <col min="14" max="14" width="7.5703125" hidden="1" customWidth="1"/>
    <col min="15" max="15" width="9" hidden="1" customWidth="1"/>
    <col min="16" max="16" width="6.7109375" hidden="1" customWidth="1"/>
    <col min="17" max="17" width="0" hidden="1" customWidth="1"/>
    <col min="18" max="18" width="6.7109375" style="2" hidden="1" customWidth="1"/>
    <col min="19" max="19" width="0" hidden="1" customWidth="1"/>
    <col min="20" max="20" width="7.28515625" hidden="1" customWidth="1"/>
    <col min="21" max="21" width="8" hidden="1" customWidth="1"/>
  </cols>
  <sheetData>
    <row r="2" spans="1:21" ht="15.75" x14ac:dyDescent="0.25">
      <c r="A2" s="66" t="s">
        <v>55</v>
      </c>
      <c r="B2" s="66"/>
      <c r="C2" s="66"/>
      <c r="D2" s="66"/>
      <c r="E2" s="66"/>
      <c r="F2" s="66"/>
      <c r="G2" s="66"/>
      <c r="H2" s="66"/>
      <c r="I2" s="66"/>
      <c r="M2" s="66" t="s">
        <v>29</v>
      </c>
      <c r="N2" s="66"/>
      <c r="O2" s="66"/>
      <c r="P2" s="66"/>
      <c r="Q2" s="66"/>
      <c r="R2" s="66"/>
      <c r="S2" s="66"/>
      <c r="T2" s="66"/>
      <c r="U2" s="66"/>
    </row>
    <row r="3" spans="1:21" ht="15.75" x14ac:dyDescent="0.25">
      <c r="A3" s="66" t="s">
        <v>64</v>
      </c>
      <c r="B3" s="66"/>
      <c r="C3" s="66"/>
      <c r="D3" s="66"/>
      <c r="E3" s="66"/>
      <c r="F3" s="66"/>
      <c r="G3" s="66"/>
      <c r="H3" s="66"/>
      <c r="I3" s="66"/>
      <c r="M3" s="66" t="s">
        <v>54</v>
      </c>
      <c r="N3" s="66"/>
      <c r="O3" s="66"/>
      <c r="P3" s="66"/>
      <c r="Q3" s="66"/>
      <c r="R3" s="66"/>
      <c r="S3" s="66"/>
      <c r="T3" s="66"/>
      <c r="U3" s="66"/>
    </row>
    <row r="4" spans="1:21" ht="16.5" thickBot="1" x14ac:dyDescent="0.3">
      <c r="A4" s="66" t="s">
        <v>7</v>
      </c>
      <c r="B4" s="66"/>
      <c r="C4" s="66"/>
      <c r="D4" s="66"/>
      <c r="E4" s="66"/>
      <c r="F4" s="66"/>
      <c r="G4" s="66"/>
      <c r="H4" s="66"/>
      <c r="I4" s="66"/>
    </row>
    <row r="5" spans="1:21" ht="14.25" thickTop="1" thickBot="1" x14ac:dyDescent="0.25">
      <c r="M5" s="23"/>
      <c r="N5" s="67" t="s">
        <v>0</v>
      </c>
      <c r="O5" s="68"/>
      <c r="P5" s="69" t="s">
        <v>35</v>
      </c>
      <c r="Q5" s="68"/>
      <c r="R5" s="67" t="s">
        <v>3</v>
      </c>
      <c r="S5" s="68"/>
      <c r="T5" s="67" t="s">
        <v>31</v>
      </c>
      <c r="U5" s="70"/>
    </row>
    <row r="6" spans="1:21" ht="13.5" thickTop="1" x14ac:dyDescent="0.2">
      <c r="A6" s="23"/>
      <c r="B6" s="67" t="s">
        <v>0</v>
      </c>
      <c r="C6" s="68"/>
      <c r="D6" s="69" t="s">
        <v>35</v>
      </c>
      <c r="E6" s="68"/>
      <c r="F6" s="67" t="s">
        <v>3</v>
      </c>
      <c r="G6" s="68"/>
      <c r="H6" s="67" t="s">
        <v>7</v>
      </c>
      <c r="I6" s="70"/>
      <c r="M6" s="24"/>
      <c r="N6" s="25" t="s">
        <v>1</v>
      </c>
      <c r="O6" s="26" t="s">
        <v>2</v>
      </c>
      <c r="P6" s="25" t="s">
        <v>1</v>
      </c>
      <c r="Q6" s="26" t="s">
        <v>2</v>
      </c>
      <c r="R6" s="27" t="s">
        <v>1</v>
      </c>
      <c r="S6" s="26" t="s">
        <v>2</v>
      </c>
      <c r="T6" s="25" t="s">
        <v>1</v>
      </c>
      <c r="U6" s="28" t="s">
        <v>2</v>
      </c>
    </row>
    <row r="7" spans="1:21" x14ac:dyDescent="0.2">
      <c r="A7" s="24"/>
      <c r="B7" s="25" t="s">
        <v>1</v>
      </c>
      <c r="C7" s="26" t="s">
        <v>2</v>
      </c>
      <c r="D7" s="25" t="s">
        <v>1</v>
      </c>
      <c r="E7" s="26" t="s">
        <v>2</v>
      </c>
      <c r="F7" s="27" t="s">
        <v>1</v>
      </c>
      <c r="G7" s="26" t="s">
        <v>2</v>
      </c>
      <c r="H7" s="25" t="s">
        <v>1</v>
      </c>
      <c r="I7" s="28" t="s">
        <v>2</v>
      </c>
      <c r="M7" s="29" t="s">
        <v>4</v>
      </c>
      <c r="N7" s="30"/>
      <c r="O7" s="30"/>
      <c r="P7" s="30"/>
      <c r="Q7" s="30"/>
      <c r="R7" s="31"/>
      <c r="S7" s="30"/>
      <c r="T7" s="30"/>
      <c r="U7" s="32"/>
    </row>
    <row r="8" spans="1:21" x14ac:dyDescent="0.2">
      <c r="A8" s="29" t="s">
        <v>4</v>
      </c>
      <c r="B8" s="30"/>
      <c r="C8" s="30"/>
      <c r="D8" s="30"/>
      <c r="E8" s="30"/>
      <c r="F8" s="31"/>
      <c r="G8" s="30"/>
      <c r="H8" s="30"/>
      <c r="I8" s="32"/>
      <c r="M8" s="9" t="s">
        <v>5</v>
      </c>
      <c r="N8" s="4">
        <v>1477</v>
      </c>
      <c r="O8" s="13">
        <f>N8/N10</f>
        <v>0.47461439588688947</v>
      </c>
      <c r="P8" s="4">
        <v>966</v>
      </c>
      <c r="Q8" s="13">
        <f>P8/P10</f>
        <v>0.48348348348348347</v>
      </c>
      <c r="R8" s="5">
        <v>12</v>
      </c>
      <c r="S8" s="13">
        <f>R8/R10</f>
        <v>0.44444444444444442</v>
      </c>
      <c r="T8" s="4">
        <f>N8+P8+R8</f>
        <v>2455</v>
      </c>
      <c r="U8" s="14">
        <f>T8/T10</f>
        <v>0.47790539225228734</v>
      </c>
    </row>
    <row r="9" spans="1:21" x14ac:dyDescent="0.2">
      <c r="A9" s="9" t="s">
        <v>5</v>
      </c>
      <c r="B9" s="4">
        <f>(CBM!B9+HST!B9+LASS!B9+PAE!B9+VCAA!B9)</f>
        <v>1089</v>
      </c>
      <c r="C9" s="13">
        <f>B9/B11</f>
        <v>0.45507730881738406</v>
      </c>
      <c r="D9" s="4">
        <f>(CBM!D9+HST!D9+LASS!D9+PAE!D9+VCAA!D9)</f>
        <v>918</v>
      </c>
      <c r="E9" s="13">
        <f>D9/D11</f>
        <v>0.52307692307692311</v>
      </c>
      <c r="F9" s="4">
        <f>(CBM!F9+HST!F9+LASS!F9+PAE!F9+VCAA!F9)</f>
        <v>28</v>
      </c>
      <c r="G9" s="13">
        <f>F9/F11</f>
        <v>0.56000000000000005</v>
      </c>
      <c r="H9" s="4">
        <f>B9+D9+F9</f>
        <v>2035</v>
      </c>
      <c r="I9" s="14">
        <f>H9/H11</f>
        <v>0.4847546450690805</v>
      </c>
      <c r="M9" s="10" t="s">
        <v>6</v>
      </c>
      <c r="N9" s="6">
        <v>1635</v>
      </c>
      <c r="O9" s="15">
        <f>N9/N10</f>
        <v>0.52538560411311053</v>
      </c>
      <c r="P9" s="6">
        <v>1032</v>
      </c>
      <c r="Q9" s="15">
        <f>P9/P10</f>
        <v>0.51651651651651653</v>
      </c>
      <c r="R9" s="1">
        <v>15</v>
      </c>
      <c r="S9" s="15">
        <f>R9/R10</f>
        <v>0.55555555555555558</v>
      </c>
      <c r="T9" s="6">
        <f>N9+P9+R9</f>
        <v>2682</v>
      </c>
      <c r="U9" s="16">
        <f>T9/T10</f>
        <v>0.52209460774771266</v>
      </c>
    </row>
    <row r="10" spans="1:21" x14ac:dyDescent="0.2">
      <c r="A10" s="10" t="s">
        <v>6</v>
      </c>
      <c r="B10" s="4">
        <f>(CBM!B10+HST!B10+LASS!B10+PAE!B10+VCAA!B10)</f>
        <v>1304</v>
      </c>
      <c r="C10" s="15">
        <f>B10/B11</f>
        <v>0.54492269118261594</v>
      </c>
      <c r="D10" s="4">
        <f>(CBM!D10+HST!D10+LASS!D10+PAE!D10+VCAA!D10)</f>
        <v>837</v>
      </c>
      <c r="E10" s="15">
        <f>D10/D11</f>
        <v>0.47692307692307695</v>
      </c>
      <c r="F10" s="4">
        <f>(CBM!F10+HST!F10+LASS!F10+PAE!F10+VCAA!F10)</f>
        <v>22</v>
      </c>
      <c r="G10" s="15">
        <f>F10/F11</f>
        <v>0.44</v>
      </c>
      <c r="H10" s="6">
        <f>B10+D10+F10</f>
        <v>2163</v>
      </c>
      <c r="I10" s="16">
        <f>H10/H11</f>
        <v>0.5152453549309195</v>
      </c>
      <c r="M10" s="11" t="s">
        <v>7</v>
      </c>
      <c r="N10" s="7">
        <f>SUM(N8:N9)</f>
        <v>3112</v>
      </c>
      <c r="O10" s="17">
        <f>SUM(O8:O9)</f>
        <v>1</v>
      </c>
      <c r="P10" s="7">
        <f>P8+P9</f>
        <v>1998</v>
      </c>
      <c r="Q10" s="17">
        <f>SUM(Q8:Q9)</f>
        <v>1</v>
      </c>
      <c r="R10" s="8">
        <f>SUM(R8:R9)</f>
        <v>27</v>
      </c>
      <c r="S10" s="17">
        <f>SUM(S8:S9)</f>
        <v>1</v>
      </c>
      <c r="T10" s="7">
        <f>N10+P10+R10</f>
        <v>5137</v>
      </c>
      <c r="U10" s="18">
        <f>SUM(U8:U9)</f>
        <v>1</v>
      </c>
    </row>
    <row r="11" spans="1:21" x14ac:dyDescent="0.2">
      <c r="A11" s="11" t="s">
        <v>7</v>
      </c>
      <c r="B11" s="7">
        <f>SUM(B9:B10)</f>
        <v>2393</v>
      </c>
      <c r="C11" s="17">
        <f>SUM(C9:C10)</f>
        <v>1</v>
      </c>
      <c r="D11" s="7">
        <f>D9+D10</f>
        <v>1755</v>
      </c>
      <c r="E11" s="17">
        <f>SUM(E9:E10)</f>
        <v>1</v>
      </c>
      <c r="F11" s="8">
        <f>SUM(F9:F10)</f>
        <v>50</v>
      </c>
      <c r="G11" s="17">
        <f>SUM(G9:G10)</f>
        <v>1</v>
      </c>
      <c r="H11" s="7">
        <f>B11+D11+F11</f>
        <v>4198</v>
      </c>
      <c r="I11" s="18">
        <f>SUM(I9:I10)</f>
        <v>1</v>
      </c>
      <c r="M11" s="29" t="s">
        <v>8</v>
      </c>
      <c r="N11" s="36"/>
      <c r="O11" s="36"/>
      <c r="P11" s="36"/>
      <c r="Q11" s="36"/>
      <c r="R11" s="36"/>
      <c r="S11" s="36"/>
      <c r="T11" s="36"/>
      <c r="U11" s="37"/>
    </row>
    <row r="12" spans="1:21" x14ac:dyDescent="0.2">
      <c r="A12" s="29" t="s">
        <v>8</v>
      </c>
      <c r="B12" s="36"/>
      <c r="C12" s="36"/>
      <c r="D12" s="36"/>
      <c r="E12" s="36"/>
      <c r="F12" s="36"/>
      <c r="G12" s="36"/>
      <c r="H12" s="36"/>
      <c r="I12" s="37"/>
      <c r="M12" s="9" t="s">
        <v>39</v>
      </c>
      <c r="N12" s="5">
        <v>12</v>
      </c>
      <c r="O12" s="13">
        <f>N12/N21</f>
        <v>3.8560411311053984E-3</v>
      </c>
      <c r="P12" s="5">
        <v>7</v>
      </c>
      <c r="Q12" s="13">
        <f>P12/P21</f>
        <v>3.5035035035035035E-3</v>
      </c>
      <c r="R12" s="5">
        <v>0</v>
      </c>
      <c r="S12" s="13">
        <f>R12/R21</f>
        <v>0</v>
      </c>
      <c r="T12" s="4">
        <f t="shared" ref="T12:T20" si="0">N12+P12+R12</f>
        <v>19</v>
      </c>
      <c r="U12" s="14">
        <f>T12/T21</f>
        <v>3.6986568035818571E-3</v>
      </c>
    </row>
    <row r="13" spans="1:21" x14ac:dyDescent="0.2">
      <c r="A13" s="9" t="s">
        <v>39</v>
      </c>
      <c r="B13" s="4">
        <f>(CBM!B13+HST!B13+LASS!B13+PAE!B13+VCAA!B13)</f>
        <v>4</v>
      </c>
      <c r="C13" s="13">
        <f>B13/B22</f>
        <v>1.6715419974926871E-3</v>
      </c>
      <c r="D13" s="4">
        <f>(CBM!D13+HST!D13+LASS!D13+PAE!D13+VCAA!D13)</f>
        <v>0</v>
      </c>
      <c r="E13" s="13">
        <f>D13/D22</f>
        <v>0</v>
      </c>
      <c r="F13" s="4">
        <f>(CBM!F13+HST!F13+LASS!F13+PAE!F13+VCAA!F13)</f>
        <v>0</v>
      </c>
      <c r="G13" s="13">
        <f>F13/F22</f>
        <v>0</v>
      </c>
      <c r="H13" s="4">
        <f t="shared" ref="H13:H21" si="1">B13+D13+F13</f>
        <v>4</v>
      </c>
      <c r="I13" s="14">
        <f>H13/H22</f>
        <v>9.528346831824678E-4</v>
      </c>
      <c r="M13" s="10" t="s">
        <v>9</v>
      </c>
      <c r="N13" s="1">
        <v>96</v>
      </c>
      <c r="O13" s="15">
        <f>N13/N21</f>
        <v>3.0848329048843187E-2</v>
      </c>
      <c r="P13" s="1">
        <v>78</v>
      </c>
      <c r="Q13" s="15">
        <f>P13/P21</f>
        <v>3.903903903903904E-2</v>
      </c>
      <c r="R13" s="1">
        <v>1</v>
      </c>
      <c r="S13" s="15">
        <f>R13/R21</f>
        <v>3.7037037037037035E-2</v>
      </c>
      <c r="T13" s="6">
        <f t="shared" si="0"/>
        <v>175</v>
      </c>
      <c r="U13" s="16">
        <f>T13/T21</f>
        <v>3.4066575822464473E-2</v>
      </c>
    </row>
    <row r="14" spans="1:21" x14ac:dyDescent="0.2">
      <c r="A14" s="10" t="s">
        <v>9</v>
      </c>
      <c r="B14" s="4">
        <f>(CBM!B14+HST!B14+LASS!B14+PAE!B14+VCAA!B14)</f>
        <v>94</v>
      </c>
      <c r="C14" s="15">
        <f>B14/B22</f>
        <v>3.9281236941078143E-2</v>
      </c>
      <c r="D14" s="4">
        <f>(CBM!D14+HST!D14+LASS!D14+PAE!D14+VCAA!D14)</f>
        <v>97</v>
      </c>
      <c r="E14" s="15">
        <f>D14/D22</f>
        <v>5.5270655270655271E-2</v>
      </c>
      <c r="F14" s="4">
        <f>(CBM!F14+HST!F14+LASS!F14+PAE!F14+VCAA!F14)</f>
        <v>2</v>
      </c>
      <c r="G14" s="15">
        <f>F14/F22</f>
        <v>0.04</v>
      </c>
      <c r="H14" s="6">
        <f t="shared" si="1"/>
        <v>193</v>
      </c>
      <c r="I14" s="16">
        <f>H14/H22</f>
        <v>4.5974273463554073E-2</v>
      </c>
      <c r="M14" s="10" t="s">
        <v>40</v>
      </c>
      <c r="N14" s="1">
        <v>345</v>
      </c>
      <c r="O14" s="15">
        <f>N14/N21</f>
        <v>0.1108611825192802</v>
      </c>
      <c r="P14" s="1">
        <v>159</v>
      </c>
      <c r="Q14" s="15">
        <f>P14/P21</f>
        <v>7.9579579579579576E-2</v>
      </c>
      <c r="R14" s="1">
        <v>4</v>
      </c>
      <c r="S14" s="15">
        <f>R14/R21</f>
        <v>0.14814814814814814</v>
      </c>
      <c r="T14" s="6">
        <f t="shared" si="0"/>
        <v>508</v>
      </c>
      <c r="U14" s="16">
        <f>T14/T21</f>
        <v>9.8890402958925441E-2</v>
      </c>
    </row>
    <row r="15" spans="1:21" x14ac:dyDescent="0.2">
      <c r="A15" s="10" t="s">
        <v>40</v>
      </c>
      <c r="B15" s="4">
        <f>(CBM!B15+HST!B15+LASS!B15+PAE!B15+VCAA!B15)</f>
        <v>311</v>
      </c>
      <c r="C15" s="15">
        <f>B15/B22</f>
        <v>0.12996239030505641</v>
      </c>
      <c r="D15" s="4">
        <f>(CBM!D15+HST!D15+LASS!D15+PAE!D15+VCAA!D15)</f>
        <v>177</v>
      </c>
      <c r="E15" s="15">
        <f>D15/D22</f>
        <v>0.10085470085470086</v>
      </c>
      <c r="F15" s="4">
        <f>(CBM!F15+HST!F15+LASS!F15+PAE!F15+VCAA!F15)</f>
        <v>10</v>
      </c>
      <c r="G15" s="15">
        <f>F15/F22</f>
        <v>0.2</v>
      </c>
      <c r="H15" s="6">
        <f t="shared" si="1"/>
        <v>498</v>
      </c>
      <c r="I15" s="16">
        <f>H15/H22</f>
        <v>0.11862791805621725</v>
      </c>
      <c r="M15" s="10" t="s">
        <v>41</v>
      </c>
      <c r="N15" s="1">
        <v>135</v>
      </c>
      <c r="O15" s="15">
        <f>N15/N21</f>
        <v>4.3380462724935731E-2</v>
      </c>
      <c r="P15" s="1">
        <v>52</v>
      </c>
      <c r="Q15" s="15">
        <f>P15/P21</f>
        <v>2.6026026026026026E-2</v>
      </c>
      <c r="R15" s="1">
        <v>0</v>
      </c>
      <c r="S15" s="15">
        <f>R15/R21</f>
        <v>0</v>
      </c>
      <c r="T15" s="6">
        <f t="shared" si="0"/>
        <v>187</v>
      </c>
      <c r="U15" s="16">
        <f>T15/T21</f>
        <v>3.6402569593147749E-2</v>
      </c>
    </row>
    <row r="16" spans="1:21" x14ac:dyDescent="0.2">
      <c r="A16" s="10" t="s">
        <v>41</v>
      </c>
      <c r="B16" s="4">
        <f>(CBM!B16+HST!B16+LASS!B16+PAE!B16+VCAA!B16)</f>
        <v>259</v>
      </c>
      <c r="C16" s="15">
        <f>B16/B22</f>
        <v>0.10823234433765148</v>
      </c>
      <c r="D16" s="4">
        <f>(CBM!D16+HST!D16+LASS!D16+PAE!D16+VCAA!D16)</f>
        <v>84</v>
      </c>
      <c r="E16" s="15">
        <f>D16/D22</f>
        <v>4.7863247863247867E-2</v>
      </c>
      <c r="F16" s="4">
        <f>(CBM!F16+HST!F16+LASS!F16+PAE!F16+VCAA!F16)</f>
        <v>3</v>
      </c>
      <c r="G16" s="15">
        <f>F16/F22</f>
        <v>0.06</v>
      </c>
      <c r="H16" s="6">
        <f t="shared" si="1"/>
        <v>346</v>
      </c>
      <c r="I16" s="16">
        <f>H16/H22</f>
        <v>8.2420200095283475E-2</v>
      </c>
      <c r="M16" s="10" t="s">
        <v>42</v>
      </c>
      <c r="N16" s="1">
        <v>5</v>
      </c>
      <c r="O16" s="15">
        <f>N16/N21</f>
        <v>1.6066838046272494E-3</v>
      </c>
      <c r="P16" s="1">
        <v>1</v>
      </c>
      <c r="Q16" s="15">
        <f>P16/P21</f>
        <v>5.005005005005005E-4</v>
      </c>
      <c r="R16" s="1">
        <v>0</v>
      </c>
      <c r="S16" s="15">
        <f>R16/R21</f>
        <v>0</v>
      </c>
      <c r="T16" s="6">
        <f t="shared" si="0"/>
        <v>6</v>
      </c>
      <c r="U16" s="16">
        <f>T16/T21</f>
        <v>1.1679968853416391E-3</v>
      </c>
    </row>
    <row r="17" spans="1:21" x14ac:dyDescent="0.2">
      <c r="A17" s="10" t="s">
        <v>42</v>
      </c>
      <c r="B17" s="4">
        <f>(CBM!B17+HST!B17+LASS!B17+PAE!B17+VCAA!B17)</f>
        <v>2</v>
      </c>
      <c r="C17" s="15">
        <f>B17/B22</f>
        <v>8.3577099874634355E-4</v>
      </c>
      <c r="D17" s="4">
        <f>(CBM!D17+HST!D17+LASS!D17+PAE!D17+VCAA!D17)</f>
        <v>2</v>
      </c>
      <c r="E17" s="15">
        <f>D17/D22</f>
        <v>1.1396011396011395E-3</v>
      </c>
      <c r="F17" s="4">
        <f>(CBM!F17+HST!F17+LASS!F17+PAE!F17+VCAA!F17)</f>
        <v>0</v>
      </c>
      <c r="G17" s="15">
        <f>F17/F22</f>
        <v>0</v>
      </c>
      <c r="H17" s="6">
        <f t="shared" si="1"/>
        <v>4</v>
      </c>
      <c r="I17" s="16">
        <f>H17/H22</f>
        <v>9.528346831824678E-4</v>
      </c>
      <c r="M17" s="10" t="s">
        <v>10</v>
      </c>
      <c r="N17" s="6">
        <v>2272</v>
      </c>
      <c r="O17" s="15">
        <f>N17/N21</f>
        <v>0.73007712082262211</v>
      </c>
      <c r="P17" s="6">
        <v>1399</v>
      </c>
      <c r="Q17" s="15">
        <f>P17/P21</f>
        <v>0.70020020020020024</v>
      </c>
      <c r="R17" s="1">
        <v>20</v>
      </c>
      <c r="S17" s="15">
        <f>R17/R21</f>
        <v>0.7407407407407407</v>
      </c>
      <c r="T17" s="6">
        <f t="shared" si="0"/>
        <v>3691</v>
      </c>
      <c r="U17" s="16">
        <f>T17/T21</f>
        <v>0.71851275063266495</v>
      </c>
    </row>
    <row r="18" spans="1:21" x14ac:dyDescent="0.2">
      <c r="A18" s="10" t="s">
        <v>10</v>
      </c>
      <c r="B18" s="4">
        <f>(CBM!B18+HST!B18+LASS!B18+PAE!B18+VCAA!B18)</f>
        <v>1505</v>
      </c>
      <c r="C18" s="15">
        <f>B18/B22</f>
        <v>0.62891767655662345</v>
      </c>
      <c r="D18" s="4">
        <f>(CBM!D18+HST!D18+LASS!D18+PAE!D18+VCAA!D18)</f>
        <v>795</v>
      </c>
      <c r="E18" s="15">
        <f>D18/D22</f>
        <v>0.45299145299145299</v>
      </c>
      <c r="F18" s="4">
        <f>(CBM!F18+HST!F18+LASS!F18+PAE!F18+VCAA!F18)</f>
        <v>28</v>
      </c>
      <c r="G18" s="15">
        <f>F18/F22</f>
        <v>0.56000000000000005</v>
      </c>
      <c r="H18" s="6">
        <f t="shared" si="1"/>
        <v>2328</v>
      </c>
      <c r="I18" s="16">
        <f>H18/H22</f>
        <v>0.55454978561219626</v>
      </c>
      <c r="M18" s="10" t="s">
        <v>43</v>
      </c>
      <c r="N18" s="6">
        <v>66</v>
      </c>
      <c r="O18" s="15">
        <f>N18/N21</f>
        <v>2.1208226221079693E-2</v>
      </c>
      <c r="P18" s="6">
        <v>19</v>
      </c>
      <c r="Q18" s="15">
        <f>P18/P21</f>
        <v>9.5095095095095103E-3</v>
      </c>
      <c r="R18" s="1">
        <v>0</v>
      </c>
      <c r="S18" s="15">
        <f>R18/R21</f>
        <v>0</v>
      </c>
      <c r="T18" s="6">
        <f t="shared" si="0"/>
        <v>85</v>
      </c>
      <c r="U18" s="16">
        <f>T18/T21</f>
        <v>1.6546622542339889E-2</v>
      </c>
    </row>
    <row r="19" spans="1:21" x14ac:dyDescent="0.2">
      <c r="A19" s="10" t="s">
        <v>43</v>
      </c>
      <c r="B19" s="4">
        <f>(CBM!B19+HST!B19+LASS!B19+PAE!B19+VCAA!B19)</f>
        <v>90</v>
      </c>
      <c r="C19" s="15">
        <f>B19/B22</f>
        <v>3.7609694943585459E-2</v>
      </c>
      <c r="D19" s="4">
        <f>(CBM!D19+HST!D19+LASS!D19+PAE!D19+VCAA!D19)</f>
        <v>31</v>
      </c>
      <c r="E19" s="15">
        <f>D19/D22</f>
        <v>1.7663817663817662E-2</v>
      </c>
      <c r="F19" s="4">
        <f>(CBM!F19+HST!F19+LASS!F19+PAE!F19+VCAA!F19)</f>
        <v>1</v>
      </c>
      <c r="G19" s="15">
        <f>F19/F22</f>
        <v>0.02</v>
      </c>
      <c r="H19" s="6">
        <f t="shared" si="1"/>
        <v>122</v>
      </c>
      <c r="I19" s="16">
        <f>H19/H22</f>
        <v>2.906145783706527E-2</v>
      </c>
      <c r="M19" s="10" t="s">
        <v>44</v>
      </c>
      <c r="N19" s="1">
        <v>49</v>
      </c>
      <c r="O19" s="15">
        <f>N19/N21</f>
        <v>1.5745501285347043E-2</v>
      </c>
      <c r="P19" s="1">
        <v>209</v>
      </c>
      <c r="Q19" s="15">
        <f>P19/P21</f>
        <v>0.10460460460460461</v>
      </c>
      <c r="R19" s="1">
        <v>2</v>
      </c>
      <c r="S19" s="15">
        <f>R19/R21</f>
        <v>7.407407407407407E-2</v>
      </c>
      <c r="T19" s="6">
        <f t="shared" si="0"/>
        <v>260</v>
      </c>
      <c r="U19" s="16">
        <f>T19/T21</f>
        <v>5.0613198364804358E-2</v>
      </c>
    </row>
    <row r="20" spans="1:21" x14ac:dyDescent="0.2">
      <c r="A20" s="10" t="s">
        <v>65</v>
      </c>
      <c r="B20" s="4">
        <f>(CBM!B20+HST!B20+LASS!B20+PAE!B20+VCAA!B20)</f>
        <v>85</v>
      </c>
      <c r="C20" s="15">
        <f>B20/B22</f>
        <v>3.55202674467196E-2</v>
      </c>
      <c r="D20" s="4">
        <f>(CBM!D20+HST!D20+LASS!D20+PAE!D20+VCAA!D20)</f>
        <v>554</v>
      </c>
      <c r="E20" s="15">
        <f>D20/D22</f>
        <v>0.31566951566951568</v>
      </c>
      <c r="F20" s="4">
        <f>(CBM!F20+HST!F20+LASS!F20+PAE!F20+VCAA!F20)</f>
        <v>6</v>
      </c>
      <c r="G20" s="15">
        <f>F20/F22</f>
        <v>0.12</v>
      </c>
      <c r="H20" s="6">
        <f t="shared" si="1"/>
        <v>645</v>
      </c>
      <c r="I20" s="16">
        <f>H20/H22</f>
        <v>0.15364459266317293</v>
      </c>
      <c r="M20" s="22" t="s">
        <v>45</v>
      </c>
      <c r="N20" s="8">
        <v>132</v>
      </c>
      <c r="O20" s="15">
        <f>N20/N21</f>
        <v>4.2416452442159386E-2</v>
      </c>
      <c r="P20" s="8">
        <v>74</v>
      </c>
      <c r="Q20" s="15">
        <f>P20/P21</f>
        <v>3.7037037037037035E-2</v>
      </c>
      <c r="R20" s="8">
        <v>0</v>
      </c>
      <c r="S20" s="15">
        <f>R20/R21</f>
        <v>0</v>
      </c>
      <c r="T20" s="7">
        <f t="shared" si="0"/>
        <v>206</v>
      </c>
      <c r="U20" s="18">
        <f>T20/T21</f>
        <v>4.0101226396729611E-2</v>
      </c>
    </row>
    <row r="21" spans="1:21" x14ac:dyDescent="0.2">
      <c r="A21" s="22" t="s">
        <v>45</v>
      </c>
      <c r="B21" s="4">
        <f>(CBM!B21+HST!B21+LASS!B21+PAE!B21+VCAA!B21)</f>
        <v>43</v>
      </c>
      <c r="C21" s="15">
        <f>B21/B22</f>
        <v>1.7969076473046384E-2</v>
      </c>
      <c r="D21" s="4">
        <f>(CBM!D21+HST!D21+LASS!D21+PAE!D21+VCAA!D21)</f>
        <v>15</v>
      </c>
      <c r="E21" s="15">
        <f>D21/D22</f>
        <v>8.5470085470085479E-3</v>
      </c>
      <c r="F21" s="4">
        <f>(CBM!F21+HST!F21+LASS!F21+PAE!F21+VCAA!F21)</f>
        <v>0</v>
      </c>
      <c r="G21" s="15">
        <f>F21/F22</f>
        <v>0</v>
      </c>
      <c r="H21" s="7">
        <f t="shared" si="1"/>
        <v>58</v>
      </c>
      <c r="I21" s="18">
        <f>H21/H22</f>
        <v>1.3816102906145784E-2</v>
      </c>
      <c r="M21" s="11" t="s">
        <v>7</v>
      </c>
      <c r="N21" s="7">
        <f>SUM(N12:N20)</f>
        <v>3112</v>
      </c>
      <c r="O21" s="17">
        <f>SUM(O12:O20)</f>
        <v>0.99999999999999989</v>
      </c>
      <c r="P21" s="7">
        <f>SUM(P12:P20)</f>
        <v>1998</v>
      </c>
      <c r="Q21" s="17">
        <f>SUM(Q12:Q20)</f>
        <v>1</v>
      </c>
      <c r="R21" s="8">
        <f>SUM(R12:R20)</f>
        <v>27</v>
      </c>
      <c r="S21" s="17">
        <f>SUM(S12:S19)</f>
        <v>0.99999999999999989</v>
      </c>
      <c r="T21" s="7">
        <f>SUM(T12:T20)</f>
        <v>5137</v>
      </c>
      <c r="U21" s="18">
        <f>SUM(U12:U20)</f>
        <v>1</v>
      </c>
    </row>
    <row r="22" spans="1:21" x14ac:dyDescent="0.2">
      <c r="A22" s="11" t="s">
        <v>7</v>
      </c>
      <c r="B22" s="7">
        <f>SUM(B13:B21)</f>
        <v>2393</v>
      </c>
      <c r="C22" s="17">
        <f>SUM(C13:C21)</f>
        <v>0.99999999999999989</v>
      </c>
      <c r="D22" s="7">
        <f>SUM(D13:D21)</f>
        <v>1755</v>
      </c>
      <c r="E22" s="17">
        <f>SUM(E13:E21)</f>
        <v>1</v>
      </c>
      <c r="F22" s="8">
        <f>SUM(F13:F21)</f>
        <v>50</v>
      </c>
      <c r="G22" s="17">
        <f>SUM(G13:G20)</f>
        <v>1</v>
      </c>
      <c r="H22" s="7">
        <f>SUM(H13:H21)</f>
        <v>4198</v>
      </c>
      <c r="I22" s="18">
        <f>SUM(I13:I21)</f>
        <v>0.99999999999999989</v>
      </c>
      <c r="M22" s="29" t="s">
        <v>11</v>
      </c>
      <c r="N22" s="36"/>
      <c r="O22" s="36"/>
      <c r="P22" s="36"/>
      <c r="Q22" s="36"/>
      <c r="R22" s="36"/>
      <c r="S22" s="36"/>
      <c r="T22" s="36"/>
      <c r="U22" s="37"/>
    </row>
    <row r="23" spans="1:21" x14ac:dyDescent="0.2">
      <c r="A23" s="29" t="s">
        <v>11</v>
      </c>
      <c r="B23" s="36"/>
      <c r="C23" s="36"/>
      <c r="D23" s="36"/>
      <c r="E23" s="36"/>
      <c r="F23" s="36"/>
      <c r="G23" s="36"/>
      <c r="H23" s="36"/>
      <c r="I23" s="37"/>
      <c r="M23" s="40" t="s">
        <v>12</v>
      </c>
      <c r="N23" s="5">
        <v>7</v>
      </c>
      <c r="O23" s="13">
        <f>N23/N33</f>
        <v>2.2493573264781492E-3</v>
      </c>
      <c r="P23" s="5">
        <v>0</v>
      </c>
      <c r="Q23" s="13">
        <f>P23/P33</f>
        <v>0</v>
      </c>
      <c r="R23" s="5">
        <v>0</v>
      </c>
      <c r="S23" s="13">
        <f>R23/R33</f>
        <v>0</v>
      </c>
      <c r="T23" s="5">
        <f t="shared" ref="T23:T33" si="2">N23+P23+R23</f>
        <v>7</v>
      </c>
      <c r="U23" s="14">
        <f>T23/T33</f>
        <v>1.3626630328985789E-3</v>
      </c>
    </row>
    <row r="24" spans="1:21" x14ac:dyDescent="0.2">
      <c r="A24" s="40" t="s">
        <v>12</v>
      </c>
      <c r="B24" s="4">
        <f>(CBM!B24+HST!B24+LASS!B24+PAE!B24+VCAA!B24)</f>
        <v>13</v>
      </c>
      <c r="C24" s="13">
        <f t="shared" ref="C24:C33" si="3">B24/$B$34</f>
        <v>5.4325114918512326E-3</v>
      </c>
      <c r="D24" s="4">
        <f>(CBM!D24+HST!D24+LASS!D24+PAE!D24+VCAA!D24)</f>
        <v>0</v>
      </c>
      <c r="E24" s="13">
        <f>D24/D34</f>
        <v>0</v>
      </c>
      <c r="F24" s="4">
        <f>(CBM!F24+HST!F24+LASS!F24+PAE!F24+VCAA!F24)</f>
        <v>0</v>
      </c>
      <c r="G24" s="13">
        <f>F24/F34</f>
        <v>0</v>
      </c>
      <c r="H24" s="4">
        <f t="shared" ref="H24:H34" si="4">B24+D24+F24</f>
        <v>13</v>
      </c>
      <c r="I24" s="14">
        <f>H24/H34</f>
        <v>3.0967127203430206E-3</v>
      </c>
      <c r="M24" s="10" t="s">
        <v>13</v>
      </c>
      <c r="N24" s="1">
        <v>486</v>
      </c>
      <c r="O24" s="15">
        <f>N24/N33</f>
        <v>0.15616966580976863</v>
      </c>
      <c r="P24" s="1">
        <v>0</v>
      </c>
      <c r="Q24" s="15">
        <f>P24/P33</f>
        <v>0</v>
      </c>
      <c r="R24" s="1">
        <v>0</v>
      </c>
      <c r="S24" s="15">
        <f>R24/R33</f>
        <v>0</v>
      </c>
      <c r="T24" s="1">
        <f t="shared" si="2"/>
        <v>486</v>
      </c>
      <c r="U24" s="16">
        <f>T24/T33</f>
        <v>9.460774771267276E-2</v>
      </c>
    </row>
    <row r="25" spans="1:21" x14ac:dyDescent="0.2">
      <c r="A25" s="10" t="s">
        <v>13</v>
      </c>
      <c r="B25" s="4">
        <f>(CBM!B25+HST!B25+LASS!B25+PAE!B25+VCAA!B25)</f>
        <v>453</v>
      </c>
      <c r="C25" s="13">
        <f t="shared" si="3"/>
        <v>0.1893021312160468</v>
      </c>
      <c r="D25" s="4">
        <f>(CBM!D25+HST!D25+LASS!D25+PAE!D25+VCAA!D25)</f>
        <v>0</v>
      </c>
      <c r="E25" s="15">
        <f>D25/D34</f>
        <v>0</v>
      </c>
      <c r="F25" s="4">
        <f>(CBM!F25+HST!F25+LASS!F25+PAE!F25+VCAA!F25)</f>
        <v>0</v>
      </c>
      <c r="G25" s="15">
        <f>F25/F34</f>
        <v>0</v>
      </c>
      <c r="H25" s="6">
        <f t="shared" si="4"/>
        <v>453</v>
      </c>
      <c r="I25" s="16">
        <f>H25/H34</f>
        <v>0.10790852787041448</v>
      </c>
      <c r="M25" s="10" t="s">
        <v>14</v>
      </c>
      <c r="N25" s="1">
        <v>726</v>
      </c>
      <c r="O25" s="15">
        <f>N25/N33</f>
        <v>0.23329048843187661</v>
      </c>
      <c r="P25" s="1">
        <v>28</v>
      </c>
      <c r="Q25" s="15">
        <f>P25/P33</f>
        <v>1.4014014014014014E-2</v>
      </c>
      <c r="R25" s="1">
        <v>0</v>
      </c>
      <c r="S25" s="15">
        <f>R25/R33</f>
        <v>0</v>
      </c>
      <c r="T25" s="5">
        <f t="shared" si="2"/>
        <v>754</v>
      </c>
      <c r="U25" s="16">
        <f>T25/T33</f>
        <v>0.14677827525793263</v>
      </c>
    </row>
    <row r="26" spans="1:21" x14ac:dyDescent="0.2">
      <c r="A26" s="10" t="s">
        <v>14</v>
      </c>
      <c r="B26" s="4">
        <f>(CBM!B26+HST!B26+LASS!B26+PAE!B26+VCAA!B26)</f>
        <v>711</v>
      </c>
      <c r="C26" s="13">
        <f t="shared" si="3"/>
        <v>0.29711659005432511</v>
      </c>
      <c r="D26" s="4">
        <f>(CBM!D26+HST!D26+LASS!D26+PAE!D26+VCAA!D26)</f>
        <v>51</v>
      </c>
      <c r="E26" s="15">
        <f>D26/D34</f>
        <v>2.9059829059829061E-2</v>
      </c>
      <c r="F26" s="4">
        <f>(CBM!F26+HST!F26+LASS!F26+PAE!F26+VCAA!F26)</f>
        <v>0</v>
      </c>
      <c r="G26" s="15">
        <f>F26/F34</f>
        <v>0</v>
      </c>
      <c r="H26" s="4">
        <f t="shared" si="4"/>
        <v>762</v>
      </c>
      <c r="I26" s="16">
        <f>H26/H34</f>
        <v>0.18151500714626012</v>
      </c>
      <c r="M26" s="10" t="s">
        <v>15</v>
      </c>
      <c r="N26" s="1">
        <v>573</v>
      </c>
      <c r="O26" s="15">
        <f>N26/N33</f>
        <v>0.18412596401028278</v>
      </c>
      <c r="P26" s="1">
        <v>455</v>
      </c>
      <c r="Q26" s="15">
        <f>P26/P33</f>
        <v>0.22772772772772773</v>
      </c>
      <c r="R26" s="1">
        <v>0</v>
      </c>
      <c r="S26" s="15">
        <f>R26/R33</f>
        <v>0</v>
      </c>
      <c r="T26" s="5">
        <f t="shared" si="2"/>
        <v>1028</v>
      </c>
      <c r="U26" s="16">
        <f>T26/T33</f>
        <v>0.20011679968853416</v>
      </c>
    </row>
    <row r="27" spans="1:21" x14ac:dyDescent="0.2">
      <c r="A27" s="10" t="s">
        <v>15</v>
      </c>
      <c r="B27" s="4">
        <f>(CBM!B27+HST!B27+LASS!B27+PAE!B27+VCAA!B27)</f>
        <v>414</v>
      </c>
      <c r="C27" s="13">
        <f t="shared" si="3"/>
        <v>0.17300459674049309</v>
      </c>
      <c r="D27" s="4">
        <f>(CBM!D27+HST!D27+LASS!D27+PAE!D27+VCAA!D27)</f>
        <v>460</v>
      </c>
      <c r="E27" s="15">
        <f>D27/D34</f>
        <v>0.2621082621082621</v>
      </c>
      <c r="F27" s="4">
        <f>(CBM!F27+HST!F27+LASS!F27+PAE!F27+VCAA!F27)</f>
        <v>0</v>
      </c>
      <c r="G27" s="15">
        <f>F27/F34</f>
        <v>0</v>
      </c>
      <c r="H27" s="4">
        <f t="shared" si="4"/>
        <v>874</v>
      </c>
      <c r="I27" s="16">
        <f>H27/H34</f>
        <v>0.20819437827536921</v>
      </c>
      <c r="M27" s="10" t="s">
        <v>16</v>
      </c>
      <c r="N27" s="1">
        <v>487</v>
      </c>
      <c r="O27" s="15">
        <f>N27/N33</f>
        <v>0.15649100257069409</v>
      </c>
      <c r="P27" s="1">
        <v>507</v>
      </c>
      <c r="Q27" s="15">
        <f>P27/P33</f>
        <v>0.25375375375375375</v>
      </c>
      <c r="R27" s="1">
        <v>4</v>
      </c>
      <c r="S27" s="15">
        <f>R27/R33</f>
        <v>0.14814814814814814</v>
      </c>
      <c r="T27" s="5">
        <f t="shared" si="2"/>
        <v>998</v>
      </c>
      <c r="U27" s="16">
        <f>T27/T33</f>
        <v>0.19427681526182597</v>
      </c>
    </row>
    <row r="28" spans="1:21" x14ac:dyDescent="0.2">
      <c r="A28" s="10" t="s">
        <v>16</v>
      </c>
      <c r="B28" s="4">
        <f>(CBM!B28+HST!B28+LASS!B28+PAE!B28+VCAA!B28)</f>
        <v>271</v>
      </c>
      <c r="C28" s="13">
        <f t="shared" si="3"/>
        <v>0.11324697033012955</v>
      </c>
      <c r="D28" s="4">
        <f>(CBM!D28+HST!D28+LASS!D28+PAE!D28+VCAA!D28)</f>
        <v>473</v>
      </c>
      <c r="E28" s="15">
        <f>D28/D34</f>
        <v>0.26951566951566952</v>
      </c>
      <c r="F28" s="4">
        <f>(CBM!F28+HST!F28+LASS!F28+PAE!F28+VCAA!F28)</f>
        <v>2</v>
      </c>
      <c r="G28" s="15">
        <f>F28/F34</f>
        <v>0.04</v>
      </c>
      <c r="H28" s="4">
        <f t="shared" si="4"/>
        <v>746</v>
      </c>
      <c r="I28" s="16">
        <f>H28/H34</f>
        <v>0.17770366841353025</v>
      </c>
      <c r="M28" s="10" t="s">
        <v>17</v>
      </c>
      <c r="N28" s="1">
        <v>288</v>
      </c>
      <c r="O28" s="15">
        <f>N28/N33</f>
        <v>9.2544987146529561E-2</v>
      </c>
      <c r="P28" s="1">
        <v>338</v>
      </c>
      <c r="Q28" s="15">
        <f>P28/P33</f>
        <v>0.16916916916916916</v>
      </c>
      <c r="R28" s="1">
        <v>7</v>
      </c>
      <c r="S28" s="15">
        <f>R28/R33</f>
        <v>0.25925925925925924</v>
      </c>
      <c r="T28" s="5">
        <f t="shared" si="2"/>
        <v>633</v>
      </c>
      <c r="U28" s="16">
        <f>T28/T33</f>
        <v>0.12322367140354293</v>
      </c>
    </row>
    <row r="29" spans="1:21" x14ac:dyDescent="0.2">
      <c r="A29" s="10" t="s">
        <v>17</v>
      </c>
      <c r="B29" s="4">
        <f>(CBM!B29+HST!B29+LASS!B29+PAE!B29+VCAA!B29)</f>
        <v>206</v>
      </c>
      <c r="C29" s="13">
        <f t="shared" si="3"/>
        <v>8.6084412870873386E-2</v>
      </c>
      <c r="D29" s="4">
        <f>(CBM!D29+HST!D29+LASS!D29+PAE!D29+VCAA!D29)</f>
        <v>235</v>
      </c>
      <c r="E29" s="15">
        <f>D29/D34</f>
        <v>0.13390313390313391</v>
      </c>
      <c r="F29" s="4">
        <f>(CBM!F29+HST!F29+LASS!F29+PAE!F29+VCAA!F29)</f>
        <v>7</v>
      </c>
      <c r="G29" s="15">
        <f>F29/F34</f>
        <v>0.14000000000000001</v>
      </c>
      <c r="H29" s="4">
        <f t="shared" si="4"/>
        <v>448</v>
      </c>
      <c r="I29" s="16">
        <f>H29/H34</f>
        <v>0.10671748451643639</v>
      </c>
      <c r="M29" s="10" t="s">
        <v>18</v>
      </c>
      <c r="N29" s="1">
        <v>190</v>
      </c>
      <c r="O29" s="15">
        <f>N29/N33</f>
        <v>6.1053984575835475E-2</v>
      </c>
      <c r="P29" s="1">
        <v>231</v>
      </c>
      <c r="Q29" s="15">
        <f>P29/P33</f>
        <v>0.11561561561561562</v>
      </c>
      <c r="R29" s="1">
        <v>3</v>
      </c>
      <c r="S29" s="15">
        <f>R29/R33</f>
        <v>0.1111111111111111</v>
      </c>
      <c r="T29" s="5">
        <f t="shared" si="2"/>
        <v>424</v>
      </c>
      <c r="U29" s="16">
        <f>T29/T33</f>
        <v>8.2538446564142498E-2</v>
      </c>
    </row>
    <row r="30" spans="1:21" x14ac:dyDescent="0.2">
      <c r="A30" s="10" t="s">
        <v>18</v>
      </c>
      <c r="B30" s="4">
        <f>(CBM!B30+HST!B30+LASS!B30+PAE!B30+VCAA!B30)</f>
        <v>142</v>
      </c>
      <c r="C30" s="13">
        <f t="shared" si="3"/>
        <v>5.9339740910990389E-2</v>
      </c>
      <c r="D30" s="4">
        <f>(CBM!D30+HST!D30+LASS!D30+PAE!D30+VCAA!D30)</f>
        <v>181</v>
      </c>
      <c r="E30" s="15">
        <f>D30/D34</f>
        <v>0.10313390313390314</v>
      </c>
      <c r="F30" s="4">
        <f>(CBM!F30+HST!F30+LASS!F30+PAE!F30+VCAA!F30)</f>
        <v>7</v>
      </c>
      <c r="G30" s="15">
        <f>F30/F34</f>
        <v>0.14000000000000001</v>
      </c>
      <c r="H30" s="4">
        <f t="shared" si="4"/>
        <v>330</v>
      </c>
      <c r="I30" s="16">
        <f>H30/H34</f>
        <v>7.86088613625536E-2</v>
      </c>
      <c r="M30" s="10" t="s">
        <v>19</v>
      </c>
      <c r="N30" s="1">
        <v>246</v>
      </c>
      <c r="O30" s="15">
        <f>N30/N33</f>
        <v>7.9048843187660672E-2</v>
      </c>
      <c r="P30" s="1">
        <v>276</v>
      </c>
      <c r="Q30" s="15">
        <f>P30/P33</f>
        <v>0.13813813813813813</v>
      </c>
      <c r="R30" s="1">
        <v>8</v>
      </c>
      <c r="S30" s="15">
        <f>R30/R33</f>
        <v>0.29629629629629628</v>
      </c>
      <c r="T30" s="5">
        <f t="shared" si="2"/>
        <v>530</v>
      </c>
      <c r="U30" s="16">
        <f>T30/T33</f>
        <v>0.10317305820517812</v>
      </c>
    </row>
    <row r="31" spans="1:21" x14ac:dyDescent="0.2">
      <c r="A31" s="10" t="s">
        <v>19</v>
      </c>
      <c r="B31" s="4">
        <f>(CBM!B31+HST!B31+LASS!B31+PAE!B31+VCAA!B31)</f>
        <v>124</v>
      </c>
      <c r="C31" s="13">
        <f t="shared" si="3"/>
        <v>5.1817801922273296E-2</v>
      </c>
      <c r="D31" s="4">
        <f>(CBM!D31+HST!D31+LASS!D31+PAE!D31+VCAA!D31)</f>
        <v>230</v>
      </c>
      <c r="E31" s="15">
        <f>D31/D34</f>
        <v>0.13105413105413105</v>
      </c>
      <c r="F31" s="4">
        <f>(CBM!F31+HST!F31+LASS!F31+PAE!F31+VCAA!F31)</f>
        <v>18</v>
      </c>
      <c r="G31" s="15">
        <f>F31/F34</f>
        <v>0.36</v>
      </c>
      <c r="H31" s="4">
        <f t="shared" si="4"/>
        <v>372</v>
      </c>
      <c r="I31" s="16">
        <f>H31/H34</f>
        <v>8.8613625535969506E-2</v>
      </c>
      <c r="M31" s="10" t="s">
        <v>20</v>
      </c>
      <c r="N31" s="1">
        <v>105</v>
      </c>
      <c r="O31" s="15">
        <f>N31/N33</f>
        <v>3.3740359897172237E-2</v>
      </c>
      <c r="P31" s="1">
        <v>153</v>
      </c>
      <c r="Q31" s="15">
        <f>P31/P33</f>
        <v>7.6576576576576572E-2</v>
      </c>
      <c r="R31" s="1">
        <v>5</v>
      </c>
      <c r="S31" s="15">
        <f>R31/R33</f>
        <v>0.18518518518518517</v>
      </c>
      <c r="T31" s="5">
        <f t="shared" si="2"/>
        <v>263</v>
      </c>
      <c r="U31" s="16">
        <f>T31/T33</f>
        <v>5.1197196807475177E-2</v>
      </c>
    </row>
    <row r="32" spans="1:21" x14ac:dyDescent="0.2">
      <c r="A32" s="10" t="s">
        <v>20</v>
      </c>
      <c r="B32" s="4">
        <f>(CBM!B32+HST!B32+LASS!B32+PAE!B32+VCAA!B32)</f>
        <v>54</v>
      </c>
      <c r="C32" s="13">
        <f t="shared" si="3"/>
        <v>2.2565816966151276E-2</v>
      </c>
      <c r="D32" s="4">
        <f>(CBM!D32+HST!D32+LASS!D32+PAE!D32+VCAA!D32)</f>
        <v>115</v>
      </c>
      <c r="E32" s="15">
        <f>D32/D34</f>
        <v>6.5527065527065526E-2</v>
      </c>
      <c r="F32" s="4">
        <f>(CBM!F32+HST!F32+LASS!F32+PAE!F32+VCAA!F32)</f>
        <v>14</v>
      </c>
      <c r="G32" s="15">
        <f>F32/F34</f>
        <v>0.28000000000000003</v>
      </c>
      <c r="H32" s="4">
        <f t="shared" si="4"/>
        <v>183</v>
      </c>
      <c r="I32" s="16">
        <f>H32/H34</f>
        <v>4.3592186755597902E-2</v>
      </c>
      <c r="M32" s="10" t="s">
        <v>21</v>
      </c>
      <c r="N32" s="1">
        <v>4</v>
      </c>
      <c r="O32" s="15">
        <f>N32/N33</f>
        <v>1.2853470437017994E-3</v>
      </c>
      <c r="P32" s="1">
        <v>10</v>
      </c>
      <c r="Q32" s="15">
        <f>P32/P33</f>
        <v>5.005005005005005E-3</v>
      </c>
      <c r="R32" s="1">
        <v>0</v>
      </c>
      <c r="S32" s="15">
        <f>R32/R33</f>
        <v>0</v>
      </c>
      <c r="T32" s="5">
        <f t="shared" si="2"/>
        <v>14</v>
      </c>
      <c r="U32" s="16">
        <f>T32/T33</f>
        <v>2.7253260657971578E-3</v>
      </c>
    </row>
    <row r="33" spans="1:21" x14ac:dyDescent="0.2">
      <c r="A33" s="10" t="s">
        <v>21</v>
      </c>
      <c r="B33" s="4">
        <f>(CBM!B33+HST!B33+LASS!B33+PAE!B33+VCAA!B33)</f>
        <v>5</v>
      </c>
      <c r="C33" s="13">
        <f t="shared" si="3"/>
        <v>2.0894274968658588E-3</v>
      </c>
      <c r="D33" s="4">
        <f>(CBM!D33+HST!D33+LASS!D33+PAE!D33+VCAA!D33)</f>
        <v>10</v>
      </c>
      <c r="E33" s="15">
        <f>D33/D34</f>
        <v>5.6980056980056983E-3</v>
      </c>
      <c r="F33" s="4">
        <f>(CBM!F33+HST!F33+LASS!F33+PAE!F33+VCAA!F33)</f>
        <v>2</v>
      </c>
      <c r="G33" s="15">
        <f>F33/F34</f>
        <v>0.04</v>
      </c>
      <c r="H33" s="4">
        <f t="shared" si="4"/>
        <v>17</v>
      </c>
      <c r="I33" s="16">
        <f>H33/H34</f>
        <v>4.0495474035254888E-3</v>
      </c>
      <c r="M33" s="11" t="s">
        <v>7</v>
      </c>
      <c r="N33" s="7">
        <f t="shared" ref="N33:S33" si="5">SUM(N23:N32)</f>
        <v>3112</v>
      </c>
      <c r="O33" s="19">
        <f t="shared" ref="O33" si="6">SUM(O23:O32)</f>
        <v>1.0000000000000002</v>
      </c>
      <c r="P33" s="7">
        <f t="shared" si="5"/>
        <v>1998</v>
      </c>
      <c r="Q33" s="19">
        <f t="shared" si="5"/>
        <v>1</v>
      </c>
      <c r="R33" s="7">
        <f t="shared" si="5"/>
        <v>27</v>
      </c>
      <c r="S33" s="17">
        <f t="shared" si="5"/>
        <v>1</v>
      </c>
      <c r="T33" s="4">
        <f t="shared" si="2"/>
        <v>5137</v>
      </c>
      <c r="U33" s="18">
        <f>SUM(U23:U32)</f>
        <v>0.99999999999999989</v>
      </c>
    </row>
    <row r="34" spans="1:21" x14ac:dyDescent="0.2">
      <c r="A34" s="11" t="s">
        <v>7</v>
      </c>
      <c r="B34" s="7">
        <f t="shared" ref="B34:G34" si="7">SUM(B24:B33)</f>
        <v>2393</v>
      </c>
      <c r="C34" s="17">
        <f t="shared" si="7"/>
        <v>1</v>
      </c>
      <c r="D34" s="7">
        <f t="shared" si="7"/>
        <v>1755</v>
      </c>
      <c r="E34" s="17">
        <f t="shared" si="7"/>
        <v>1</v>
      </c>
      <c r="F34" s="7">
        <f t="shared" si="7"/>
        <v>50</v>
      </c>
      <c r="G34" s="17">
        <f t="shared" si="7"/>
        <v>1</v>
      </c>
      <c r="H34" s="4">
        <f t="shared" si="4"/>
        <v>4198</v>
      </c>
      <c r="I34" s="18">
        <f>SUM(I24:I33)</f>
        <v>1</v>
      </c>
      <c r="J34" s="3"/>
      <c r="M34" s="29" t="s">
        <v>22</v>
      </c>
      <c r="N34" s="30"/>
      <c r="O34" s="30"/>
      <c r="P34" s="30"/>
      <c r="Q34" s="30"/>
      <c r="R34" s="31"/>
      <c r="S34" s="30"/>
      <c r="T34" s="30"/>
      <c r="U34" s="32"/>
    </row>
    <row r="35" spans="1:21" x14ac:dyDescent="0.2">
      <c r="A35" s="29" t="s">
        <v>22</v>
      </c>
      <c r="B35" s="30"/>
      <c r="C35" s="30"/>
      <c r="D35" s="30"/>
      <c r="E35" s="30"/>
      <c r="F35" s="31"/>
      <c r="G35" s="30"/>
      <c r="H35" s="30"/>
      <c r="I35" s="32"/>
      <c r="M35" s="9" t="s">
        <v>23</v>
      </c>
      <c r="N35" s="71">
        <v>27.2</v>
      </c>
      <c r="O35" s="72"/>
      <c r="P35" s="71">
        <v>33.020000000000003</v>
      </c>
      <c r="Q35" s="72"/>
      <c r="R35" s="71">
        <v>39.14</v>
      </c>
      <c r="S35" s="72"/>
      <c r="T35" s="71">
        <v>29.528700000000001</v>
      </c>
      <c r="U35" s="88"/>
    </row>
    <row r="36" spans="1:21" x14ac:dyDescent="0.2">
      <c r="A36" s="9" t="s">
        <v>23</v>
      </c>
      <c r="B36" s="71">
        <v>25.74</v>
      </c>
      <c r="C36" s="72"/>
      <c r="D36" s="71">
        <v>32.07</v>
      </c>
      <c r="E36" s="72"/>
      <c r="F36" s="71">
        <v>44.84</v>
      </c>
      <c r="G36" s="72"/>
      <c r="H36" s="71">
        <v>28.61</v>
      </c>
      <c r="I36" s="88"/>
      <c r="M36" s="12" t="s">
        <v>24</v>
      </c>
      <c r="N36" s="75">
        <v>9.1869999999999994</v>
      </c>
      <c r="O36" s="76"/>
      <c r="P36" s="75">
        <v>9.8195899999999998</v>
      </c>
      <c r="Q36" s="76"/>
      <c r="R36" s="75">
        <v>8.8263999999999996</v>
      </c>
      <c r="S36" s="76"/>
      <c r="T36" s="75">
        <v>9.8760499999999993</v>
      </c>
      <c r="U36" s="89"/>
    </row>
    <row r="37" spans="1:21" x14ac:dyDescent="0.2">
      <c r="A37" s="12" t="s">
        <v>24</v>
      </c>
      <c r="B37" s="75">
        <v>8.4499999999999993</v>
      </c>
      <c r="C37" s="76"/>
      <c r="D37" s="75">
        <v>9.8699999999999992</v>
      </c>
      <c r="E37" s="76"/>
      <c r="F37" s="75">
        <v>9.92</v>
      </c>
      <c r="G37" s="76"/>
      <c r="H37" s="75">
        <v>9.77</v>
      </c>
      <c r="I37" s="89"/>
      <c r="M37" s="29" t="s">
        <v>47</v>
      </c>
      <c r="N37" s="30"/>
      <c r="O37" s="30"/>
      <c r="P37" s="30"/>
      <c r="Q37" s="30"/>
      <c r="R37" s="31"/>
      <c r="S37" s="30"/>
      <c r="T37" s="30"/>
      <c r="U37" s="32"/>
    </row>
    <row r="38" spans="1:21" x14ac:dyDescent="0.2">
      <c r="A38" s="29" t="s">
        <v>68</v>
      </c>
      <c r="B38" s="34"/>
      <c r="C38" s="34"/>
      <c r="D38" s="34"/>
      <c r="E38" s="34"/>
      <c r="F38" s="34"/>
      <c r="G38" s="34"/>
      <c r="H38" s="34"/>
      <c r="I38" s="38"/>
      <c r="R38"/>
    </row>
    <row r="39" spans="1:21" x14ac:dyDescent="0.2">
      <c r="A39" s="41" t="s">
        <v>66</v>
      </c>
      <c r="B39" s="110" t="s">
        <v>73</v>
      </c>
      <c r="C39" s="108"/>
      <c r="D39" s="108"/>
      <c r="E39" s="108"/>
      <c r="F39" s="108"/>
      <c r="G39" s="108"/>
      <c r="H39" s="108"/>
      <c r="I39" s="109"/>
      <c r="R39"/>
    </row>
    <row r="40" spans="1:21" x14ac:dyDescent="0.2">
      <c r="A40" s="29" t="s">
        <v>56</v>
      </c>
      <c r="B40" s="30"/>
      <c r="C40" s="30"/>
      <c r="D40" s="30"/>
      <c r="E40" s="30"/>
      <c r="F40" s="31"/>
      <c r="G40" s="30"/>
      <c r="H40" s="30"/>
      <c r="I40" s="32"/>
      <c r="M40" s="10" t="s">
        <v>32</v>
      </c>
      <c r="N40" s="6">
        <v>2754</v>
      </c>
      <c r="O40" s="15">
        <f>N40/N43</f>
        <v>0.88496143958868889</v>
      </c>
      <c r="P40" s="6">
        <v>1482</v>
      </c>
      <c r="Q40" s="15">
        <f>P40/P43</f>
        <v>0.74174174174174179</v>
      </c>
      <c r="R40" s="1">
        <v>25</v>
      </c>
      <c r="S40" s="15">
        <f>R40/R43</f>
        <v>0.92592592592592593</v>
      </c>
      <c r="T40" s="6">
        <f>N40+P40+R40</f>
        <v>4261</v>
      </c>
      <c r="U40" s="16">
        <f>T40/T43</f>
        <v>0.82947245474012066</v>
      </c>
    </row>
    <row r="41" spans="1:21" x14ac:dyDescent="0.2">
      <c r="A41" s="10" t="s">
        <v>32</v>
      </c>
      <c r="B41" s="4">
        <f>(CBM!B41+HST!B41+LASS!B41+PAE!B41+VCAA!B41)</f>
        <v>2069</v>
      </c>
      <c r="C41" s="15">
        <f>B41/B44</f>
        <v>0.86460509820309239</v>
      </c>
      <c r="D41" s="4">
        <f>(CBM!D41+HST!D41+LASS!D41+PAE!D41+VCAA!D41)</f>
        <v>884</v>
      </c>
      <c r="E41" s="15">
        <f>D41/D44</f>
        <v>0.50370370370370365</v>
      </c>
      <c r="F41" s="4">
        <f>(CBM!F41+HST!F41+LASS!F41+PAE!F41+VCAA!F41)</f>
        <v>42</v>
      </c>
      <c r="G41" s="15">
        <f>F41/F44</f>
        <v>0.84</v>
      </c>
      <c r="H41" s="6">
        <f>B41+D41+F41</f>
        <v>2995</v>
      </c>
      <c r="I41" s="16">
        <f>H41/H44</f>
        <v>0.71343496903287285</v>
      </c>
      <c r="M41" s="10" t="s">
        <v>33</v>
      </c>
      <c r="N41" s="6">
        <v>48</v>
      </c>
      <c r="O41" s="15">
        <f>N41/N43</f>
        <v>1.5424164524421594E-2</v>
      </c>
      <c r="P41" s="6">
        <v>201</v>
      </c>
      <c r="Q41" s="15">
        <f>P41/P43</f>
        <v>0.1006006006006006</v>
      </c>
      <c r="R41" s="1">
        <v>2</v>
      </c>
      <c r="S41" s="15">
        <f>R41/R43</f>
        <v>7.407407407407407E-2</v>
      </c>
      <c r="T41" s="6">
        <f>N41+P41+R41</f>
        <v>251</v>
      </c>
      <c r="U41" s="16">
        <f>T41/T43</f>
        <v>4.8861203036791902E-2</v>
      </c>
    </row>
    <row r="42" spans="1:21" x14ac:dyDescent="0.2">
      <c r="A42" s="10" t="s">
        <v>33</v>
      </c>
      <c r="B42" s="4">
        <f>(CBM!B42+HST!B42+LASS!B42+PAE!B42+VCAA!B42)</f>
        <v>85</v>
      </c>
      <c r="C42" s="15">
        <f>B42/B44</f>
        <v>3.55202674467196E-2</v>
      </c>
      <c r="D42" s="4">
        <f>(CBM!D42+HST!D42+LASS!D42+PAE!D42+VCAA!D42)</f>
        <v>554</v>
      </c>
      <c r="E42" s="15">
        <f>D42/D44</f>
        <v>0.31566951566951568</v>
      </c>
      <c r="F42" s="4">
        <f>(CBM!F42+HST!F42+LASS!F42+PAE!F42+VCAA!F42)</f>
        <v>6</v>
      </c>
      <c r="G42" s="15">
        <f>F42/F44</f>
        <v>0.12</v>
      </c>
      <c r="H42" s="6">
        <f>B42+D42+F42</f>
        <v>645</v>
      </c>
      <c r="I42" s="16">
        <f>H42/H44</f>
        <v>0.15364459266317293</v>
      </c>
      <c r="M42" s="10" t="s">
        <v>34</v>
      </c>
      <c r="N42" s="1">
        <v>310</v>
      </c>
      <c r="O42" s="15">
        <f>N42/N43</f>
        <v>9.9614395886889459E-2</v>
      </c>
      <c r="P42" s="1">
        <v>315</v>
      </c>
      <c r="Q42" s="15">
        <f>P42/P43</f>
        <v>0.15765765765765766</v>
      </c>
      <c r="R42" s="1">
        <v>0</v>
      </c>
      <c r="S42" s="15">
        <f>R42/R43</f>
        <v>0</v>
      </c>
      <c r="T42" s="6">
        <f>N42+P42+R42</f>
        <v>625</v>
      </c>
      <c r="U42" s="16">
        <f>T42/T43</f>
        <v>0.12166634222308741</v>
      </c>
    </row>
    <row r="43" spans="1:21" x14ac:dyDescent="0.2">
      <c r="A43" s="10" t="s">
        <v>34</v>
      </c>
      <c r="B43" s="4">
        <f>(CBM!B43+HST!B43+LASS!B43+PAE!B43+VCAA!B43)</f>
        <v>239</v>
      </c>
      <c r="C43" s="15">
        <f>B43/B44</f>
        <v>9.9874634350188049E-2</v>
      </c>
      <c r="D43" s="4">
        <f>(CBM!D43+HST!D43+LASS!D43+PAE!D43+VCAA!D43)</f>
        <v>317</v>
      </c>
      <c r="E43" s="15">
        <f>D43/D44</f>
        <v>0.18062678062678061</v>
      </c>
      <c r="F43" s="4">
        <f>(CBM!F43+HST!F43+LASS!F43+PAE!F43+VCAA!F43)</f>
        <v>2</v>
      </c>
      <c r="G43" s="15">
        <f>F43/F44</f>
        <v>0.04</v>
      </c>
      <c r="H43" s="6">
        <f>B43+D43+F43</f>
        <v>558</v>
      </c>
      <c r="I43" s="16">
        <f>H43/H44</f>
        <v>0.13292043830395425</v>
      </c>
      <c r="M43" s="11" t="s">
        <v>7</v>
      </c>
      <c r="N43" s="7">
        <f t="shared" ref="N43:U43" si="8">SUM(N40:N42)</f>
        <v>3112</v>
      </c>
      <c r="O43" s="17">
        <f t="shared" si="8"/>
        <v>1</v>
      </c>
      <c r="P43" s="7">
        <f t="shared" si="8"/>
        <v>1998</v>
      </c>
      <c r="Q43" s="17">
        <f t="shared" si="8"/>
        <v>1</v>
      </c>
      <c r="R43" s="8">
        <f t="shared" si="8"/>
        <v>27</v>
      </c>
      <c r="S43" s="17">
        <f t="shared" si="8"/>
        <v>1</v>
      </c>
      <c r="T43" s="7">
        <f t="shared" si="8"/>
        <v>5137</v>
      </c>
      <c r="U43" s="18">
        <f t="shared" si="8"/>
        <v>0.99999999999999989</v>
      </c>
    </row>
    <row r="44" spans="1:21" x14ac:dyDescent="0.2">
      <c r="A44" s="11" t="s">
        <v>7</v>
      </c>
      <c r="B44" s="7">
        <f t="shared" ref="B44:I44" si="9">SUM(B41:B43)</f>
        <v>2393</v>
      </c>
      <c r="C44" s="17">
        <f t="shared" si="9"/>
        <v>1</v>
      </c>
      <c r="D44" s="7">
        <f t="shared" si="9"/>
        <v>1755</v>
      </c>
      <c r="E44" s="17">
        <f t="shared" si="9"/>
        <v>0.99999999999999989</v>
      </c>
      <c r="F44" s="8">
        <f t="shared" si="9"/>
        <v>50</v>
      </c>
      <c r="G44" s="17">
        <f t="shared" si="9"/>
        <v>1</v>
      </c>
      <c r="H44" s="7">
        <f t="shared" si="9"/>
        <v>4198</v>
      </c>
      <c r="I44" s="18">
        <f t="shared" si="9"/>
        <v>1</v>
      </c>
      <c r="M44" s="29" t="s">
        <v>48</v>
      </c>
      <c r="N44" s="30"/>
      <c r="O44" s="30"/>
      <c r="P44" s="30"/>
      <c r="Q44" s="30"/>
      <c r="R44" s="31"/>
      <c r="S44" s="30"/>
      <c r="T44" s="30"/>
      <c r="U44" s="32"/>
    </row>
    <row r="45" spans="1:21" x14ac:dyDescent="0.2">
      <c r="A45" s="29" t="s">
        <v>48</v>
      </c>
      <c r="B45" s="30"/>
      <c r="C45" s="30"/>
      <c r="D45" s="30"/>
      <c r="E45" s="30"/>
      <c r="F45" s="31"/>
      <c r="G45" s="30"/>
      <c r="H45" s="30"/>
      <c r="I45" s="32"/>
      <c r="M45" s="9" t="s">
        <v>25</v>
      </c>
      <c r="N45" s="4">
        <v>2047</v>
      </c>
      <c r="O45" s="20">
        <f>N45/N47</f>
        <v>0.65777634961439591</v>
      </c>
      <c r="P45" s="5">
        <v>539</v>
      </c>
      <c r="Q45" s="20">
        <f>P45/P47</f>
        <v>0.2697697697697698</v>
      </c>
      <c r="R45" s="5">
        <v>2</v>
      </c>
      <c r="S45" s="20">
        <f>R45/R47</f>
        <v>7.407407407407407E-2</v>
      </c>
      <c r="T45" s="4">
        <f>N45+P45+R45</f>
        <v>2588</v>
      </c>
      <c r="U45" s="14">
        <f>T45/T47</f>
        <v>0.5037959898773603</v>
      </c>
    </row>
    <row r="46" spans="1:21" x14ac:dyDescent="0.2">
      <c r="A46" s="9" t="s">
        <v>25</v>
      </c>
      <c r="B46" s="4">
        <f>(CBM!B46+HST!B46+LASS!B46+PAE!B46+VCAA!B46)</f>
        <v>1678</v>
      </c>
      <c r="C46" s="20">
        <f>B46/B48</f>
        <v>0.70121186794818224</v>
      </c>
      <c r="D46" s="4">
        <f>(CBM!D46+HST!D46+LASS!D46+PAE!D46+VCAA!D46)</f>
        <v>813</v>
      </c>
      <c r="E46" s="20">
        <f>D46/D48</f>
        <v>0.46324786324786327</v>
      </c>
      <c r="F46" s="4">
        <f>(CBM!F46+HST!F46+LASS!F46+PAE!F46+VCAA!F46)</f>
        <v>2</v>
      </c>
      <c r="G46" s="20">
        <f>F46/F48</f>
        <v>0.04</v>
      </c>
      <c r="H46" s="4">
        <f>B46+D46+F46</f>
        <v>2493</v>
      </c>
      <c r="I46" s="14">
        <f>H46/H48</f>
        <v>0.59385421629347312</v>
      </c>
      <c r="M46" s="10" t="s">
        <v>26</v>
      </c>
      <c r="N46" s="6">
        <v>1065</v>
      </c>
      <c r="O46" s="15">
        <f>N46/N47</f>
        <v>0.34222365038560409</v>
      </c>
      <c r="P46" s="6">
        <v>1459</v>
      </c>
      <c r="Q46" s="15">
        <f>P46/P47</f>
        <v>0.73023023023023026</v>
      </c>
      <c r="R46" s="1">
        <v>25</v>
      </c>
      <c r="S46" s="15">
        <f>R46/R47</f>
        <v>0.92592592592592593</v>
      </c>
      <c r="T46" s="4">
        <f>N46+P46+R46</f>
        <v>2549</v>
      </c>
      <c r="U46" s="16">
        <f>T46/T47</f>
        <v>0.49620401012263965</v>
      </c>
    </row>
    <row r="47" spans="1:21" x14ac:dyDescent="0.2">
      <c r="A47" s="10" t="s">
        <v>26</v>
      </c>
      <c r="B47" s="4">
        <f>(CBM!B47+HST!B47+LASS!B47+PAE!B47+VCAA!B47)</f>
        <v>715</v>
      </c>
      <c r="C47" s="15">
        <f>B47/B48</f>
        <v>0.29878813205181781</v>
      </c>
      <c r="D47" s="4">
        <f>(CBM!D47+HST!D47+LASS!D47+PAE!D47+VCAA!D47)</f>
        <v>942</v>
      </c>
      <c r="E47" s="15">
        <f>D47/D48</f>
        <v>0.53675213675213673</v>
      </c>
      <c r="F47" s="4">
        <f>(CBM!F47+HST!F47+LASS!F47+PAE!F47+VCAA!F47)</f>
        <v>48</v>
      </c>
      <c r="G47" s="15">
        <f>F47/F48</f>
        <v>0.96</v>
      </c>
      <c r="H47" s="4">
        <f>B47+D47+F47</f>
        <v>1705</v>
      </c>
      <c r="I47" s="16">
        <f>H47/H48</f>
        <v>0.40614578370652693</v>
      </c>
      <c r="M47" s="11" t="s">
        <v>7</v>
      </c>
      <c r="N47" s="7">
        <f t="shared" ref="N47:S47" si="10">SUM(N45:N46)</f>
        <v>3112</v>
      </c>
      <c r="O47" s="21">
        <f t="shared" si="10"/>
        <v>1</v>
      </c>
      <c r="P47" s="7">
        <f t="shared" si="10"/>
        <v>1998</v>
      </c>
      <c r="Q47" s="21">
        <f t="shared" si="10"/>
        <v>1</v>
      </c>
      <c r="R47" s="7">
        <f t="shared" si="10"/>
        <v>27</v>
      </c>
      <c r="S47" s="21">
        <f t="shared" si="10"/>
        <v>1</v>
      </c>
      <c r="T47" s="4">
        <f>N47+P47+R47</f>
        <v>5137</v>
      </c>
      <c r="U47" s="39">
        <f>SUM(U45:U46)</f>
        <v>1</v>
      </c>
    </row>
    <row r="48" spans="1:21" x14ac:dyDescent="0.2">
      <c r="A48" s="11" t="s">
        <v>7</v>
      </c>
      <c r="B48" s="7">
        <f t="shared" ref="B48:G48" si="11">SUM(B46:B47)</f>
        <v>2393</v>
      </c>
      <c r="C48" s="21">
        <f t="shared" si="11"/>
        <v>1</v>
      </c>
      <c r="D48" s="7">
        <f t="shared" si="11"/>
        <v>1755</v>
      </c>
      <c r="E48" s="21">
        <f t="shared" si="11"/>
        <v>1</v>
      </c>
      <c r="F48" s="7">
        <f t="shared" si="11"/>
        <v>50</v>
      </c>
      <c r="G48" s="21">
        <f t="shared" si="11"/>
        <v>1</v>
      </c>
      <c r="H48" s="4">
        <f>B48+D48+F48</f>
        <v>4198</v>
      </c>
      <c r="I48" s="39">
        <f>SUM(I46:I47)</f>
        <v>1</v>
      </c>
      <c r="M48" s="29" t="s">
        <v>46</v>
      </c>
      <c r="N48" s="30"/>
      <c r="O48" s="30"/>
      <c r="P48" s="30"/>
      <c r="Q48" s="30"/>
      <c r="R48" s="31"/>
      <c r="S48" s="30"/>
      <c r="T48" s="30"/>
      <c r="U48" s="32"/>
    </row>
    <row r="49" spans="1:21" ht="12.75" customHeight="1" x14ac:dyDescent="0.2">
      <c r="A49" s="29" t="s">
        <v>46</v>
      </c>
      <c r="B49" s="30"/>
      <c r="C49" s="30"/>
      <c r="D49" s="30"/>
      <c r="E49" s="30"/>
      <c r="F49" s="31"/>
      <c r="G49" s="30"/>
      <c r="H49" s="30"/>
      <c r="I49" s="32"/>
      <c r="M49" s="9" t="s">
        <v>36</v>
      </c>
      <c r="N49" s="4">
        <v>692</v>
      </c>
      <c r="O49" s="20">
        <f>N49/N51</f>
        <v>0.22236503856041132</v>
      </c>
      <c r="P49" s="5">
        <v>733</v>
      </c>
      <c r="Q49" s="20">
        <f>P49/P51</f>
        <v>0.36686686686686687</v>
      </c>
      <c r="R49" s="5">
        <v>0</v>
      </c>
      <c r="S49" s="20">
        <f>R49/R51</f>
        <v>0</v>
      </c>
      <c r="T49" s="4">
        <f>N49+P49+R49</f>
        <v>1425</v>
      </c>
      <c r="U49" s="14">
        <f>T49/T51</f>
        <v>0.27739926026863926</v>
      </c>
    </row>
    <row r="50" spans="1:21" ht="12.75" customHeight="1" x14ac:dyDescent="0.2">
      <c r="A50" s="9" t="s">
        <v>36</v>
      </c>
      <c r="B50" s="4">
        <f>(CBM!B50+HST!B50+LASS!B50+PAE!B50+VCAA!B50)</f>
        <v>768</v>
      </c>
      <c r="C50" s="20">
        <f>B50/B52</f>
        <v>0.32093606351859588</v>
      </c>
      <c r="D50" s="4">
        <f>(CBM!D50+HST!D50+LASS!D50+PAE!D50+VCAA!D50)</f>
        <v>829</v>
      </c>
      <c r="E50" s="20">
        <f>D50/D52</f>
        <v>0.47236467236467239</v>
      </c>
      <c r="F50" s="4">
        <f>(CBM!F50+HST!F50+LASS!F50+PAE!F50+VCAA!F50)</f>
        <v>0</v>
      </c>
      <c r="G50" s="20">
        <f>F50/F52</f>
        <v>0</v>
      </c>
      <c r="H50" s="4">
        <f>B50+D50+F50</f>
        <v>1597</v>
      </c>
      <c r="I50" s="14">
        <f>H50/H52</f>
        <v>0.38041924726060028</v>
      </c>
      <c r="M50" s="10" t="s">
        <v>37</v>
      </c>
      <c r="N50" s="6">
        <v>2420</v>
      </c>
      <c r="O50" s="15">
        <f>N50/N51</f>
        <v>0.77763496143958866</v>
      </c>
      <c r="P50" s="6">
        <v>1265</v>
      </c>
      <c r="Q50" s="15">
        <f>P50/P51</f>
        <v>0.63313313313313313</v>
      </c>
      <c r="R50" s="1">
        <v>27</v>
      </c>
      <c r="S50" s="15">
        <f>R50/R51</f>
        <v>1</v>
      </c>
      <c r="T50" s="4">
        <f>N50+P50+R50</f>
        <v>3712</v>
      </c>
      <c r="U50" s="16">
        <f>T50/T51</f>
        <v>0.72260073973136074</v>
      </c>
    </row>
    <row r="51" spans="1:21" ht="12.75" customHeight="1" x14ac:dyDescent="0.2">
      <c r="A51" s="10" t="s">
        <v>37</v>
      </c>
      <c r="B51" s="4">
        <f>(CBM!B51+HST!B51+LASS!B51+PAE!B51+VCAA!B51)</f>
        <v>1625</v>
      </c>
      <c r="C51" s="15">
        <f>B51/B52</f>
        <v>0.67906393648140406</v>
      </c>
      <c r="D51" s="56">
        <f>(CBM!D51+HST!D51+LASS!D51+PAE!D51+VCAA!D51)</f>
        <v>926</v>
      </c>
      <c r="E51" s="15">
        <f>D51/D52</f>
        <v>0.52763532763532761</v>
      </c>
      <c r="F51" s="4">
        <f>(CBM!F51+HST!F51+LASS!F51+PAE!F51+VCAA!F51)</f>
        <v>50</v>
      </c>
      <c r="G51" s="15">
        <f>F51/F52</f>
        <v>1</v>
      </c>
      <c r="H51" s="4">
        <f>B51+D51+F51</f>
        <v>2601</v>
      </c>
      <c r="I51" s="16">
        <f>H51/H52</f>
        <v>0.61958075273939972</v>
      </c>
      <c r="M51" s="11" t="s">
        <v>7</v>
      </c>
      <c r="N51" s="7">
        <f t="shared" ref="N51:S51" si="12">SUM(N49:N50)</f>
        <v>3112</v>
      </c>
      <c r="O51" s="21">
        <f t="shared" si="12"/>
        <v>1</v>
      </c>
      <c r="P51" s="7">
        <f t="shared" si="12"/>
        <v>1998</v>
      </c>
      <c r="Q51" s="21">
        <f t="shared" si="12"/>
        <v>1</v>
      </c>
      <c r="R51" s="7">
        <f t="shared" si="12"/>
        <v>27</v>
      </c>
      <c r="S51" s="21">
        <f t="shared" si="12"/>
        <v>1</v>
      </c>
      <c r="T51" s="4">
        <f>N51+P51+R51</f>
        <v>5137</v>
      </c>
      <c r="U51" s="18">
        <f>SUM(U49:U50)</f>
        <v>1</v>
      </c>
    </row>
    <row r="52" spans="1:21" x14ac:dyDescent="0.2">
      <c r="A52" s="11" t="s">
        <v>7</v>
      </c>
      <c r="B52" s="7">
        <f t="shared" ref="B52:G52" si="13">SUM(B50:B51)</f>
        <v>2393</v>
      </c>
      <c r="C52" s="21">
        <f t="shared" si="13"/>
        <v>1</v>
      </c>
      <c r="D52" s="7">
        <f t="shared" si="13"/>
        <v>1755</v>
      </c>
      <c r="E52" s="21">
        <f t="shared" si="13"/>
        <v>1</v>
      </c>
      <c r="F52" s="7">
        <f t="shared" si="13"/>
        <v>50</v>
      </c>
      <c r="G52" s="21">
        <f t="shared" si="13"/>
        <v>1</v>
      </c>
      <c r="H52" s="4">
        <f>B52+D52+F52</f>
        <v>4198</v>
      </c>
      <c r="I52" s="18">
        <f>SUM(I50:I51)</f>
        <v>1</v>
      </c>
      <c r="M52" s="33" t="s">
        <v>28</v>
      </c>
      <c r="N52" s="34"/>
      <c r="O52" s="34"/>
      <c r="P52" s="34"/>
      <c r="Q52" s="34"/>
      <c r="R52" s="35"/>
      <c r="S52" s="34"/>
      <c r="T52" s="34"/>
      <c r="U52" s="38"/>
    </row>
    <row r="53" spans="1:21" x14ac:dyDescent="0.2">
      <c r="A53" s="33" t="s">
        <v>28</v>
      </c>
      <c r="B53" s="34"/>
      <c r="C53" s="34"/>
      <c r="D53" s="34"/>
      <c r="E53" s="34"/>
      <c r="F53" s="35"/>
      <c r="G53" s="34"/>
      <c r="H53" s="34"/>
      <c r="I53" s="38"/>
      <c r="M53" s="48" t="s">
        <v>27</v>
      </c>
      <c r="N53" s="95">
        <v>2431.67</v>
      </c>
      <c r="O53" s="96"/>
      <c r="P53" s="97">
        <v>1155.5</v>
      </c>
      <c r="Q53" s="98"/>
      <c r="R53" s="99">
        <v>12.33</v>
      </c>
      <c r="S53" s="100"/>
      <c r="T53" s="101">
        <v>3599.5</v>
      </c>
      <c r="U53" s="102"/>
    </row>
    <row r="54" spans="1:21" x14ac:dyDescent="0.2">
      <c r="A54" s="47" t="s">
        <v>27</v>
      </c>
      <c r="B54" s="91">
        <v>1921.4</v>
      </c>
      <c r="C54" s="92"/>
      <c r="D54" s="93">
        <v>1180.83</v>
      </c>
      <c r="E54" s="92"/>
      <c r="F54" s="93">
        <v>16</v>
      </c>
      <c r="G54" s="92"/>
      <c r="H54" s="93">
        <v>3118.23</v>
      </c>
      <c r="I54" s="94"/>
      <c r="K54" s="63"/>
      <c r="M54" s="29" t="s">
        <v>49</v>
      </c>
      <c r="N54" s="30"/>
      <c r="O54" s="30"/>
      <c r="P54" s="30"/>
      <c r="Q54" s="30"/>
      <c r="R54" s="31"/>
      <c r="S54" s="30"/>
      <c r="T54" s="30"/>
      <c r="U54" s="32"/>
    </row>
    <row r="55" spans="1:21" x14ac:dyDescent="0.2">
      <c r="A55" s="29" t="s">
        <v>49</v>
      </c>
      <c r="B55" s="30"/>
      <c r="C55" s="30"/>
      <c r="D55" s="30"/>
      <c r="E55" s="30"/>
      <c r="F55" s="31"/>
      <c r="G55" s="30"/>
      <c r="H55" s="30"/>
      <c r="I55" s="32"/>
      <c r="M55" s="41" t="s">
        <v>50</v>
      </c>
      <c r="N55" s="4">
        <v>3012</v>
      </c>
      <c r="O55" s="20">
        <f>N55/N57</f>
        <v>0.96786632390745497</v>
      </c>
      <c r="P55" s="4">
        <v>1817</v>
      </c>
      <c r="Q55" s="20">
        <f>P55/P57</f>
        <v>0.9094094094094094</v>
      </c>
      <c r="R55" s="5">
        <v>27</v>
      </c>
      <c r="S55" s="20">
        <f>R55/R57</f>
        <v>1</v>
      </c>
      <c r="T55" s="4">
        <f>N55+P55+R55</f>
        <v>4856</v>
      </c>
      <c r="U55" s="14">
        <f>T55/T57</f>
        <v>0.94529881253649994</v>
      </c>
    </row>
    <row r="56" spans="1:21" x14ac:dyDescent="0.2">
      <c r="A56" s="41" t="s">
        <v>50</v>
      </c>
      <c r="B56" s="4">
        <f>(CBM!B56+HST!B56+LASS!B56+PAE!B56+VCAA!B56)</f>
        <v>2348</v>
      </c>
      <c r="C56" s="20">
        <f>B56/B58</f>
        <v>0.98119515252820733</v>
      </c>
      <c r="D56" s="4">
        <f>(CBM!D56+HST!D56+LASS!D56+PAE!D56+VCAA!D56)</f>
        <v>1660</v>
      </c>
      <c r="E56" s="20">
        <f>D56/D58</f>
        <v>0.94586894586894588</v>
      </c>
      <c r="F56" s="4">
        <f>(CBM!F56+HST!F56+LASS!F56+PAE!F56+VCAA!F56)</f>
        <v>50</v>
      </c>
      <c r="G56" s="20">
        <f>F56/F58</f>
        <v>1</v>
      </c>
      <c r="H56" s="4">
        <f>B56+D56+F56</f>
        <v>4058</v>
      </c>
      <c r="I56" s="14">
        <f>H56/H58</f>
        <v>0.96665078608861366</v>
      </c>
      <c r="M56" s="42" t="s">
        <v>51</v>
      </c>
      <c r="N56" s="6">
        <v>100</v>
      </c>
      <c r="O56" s="15">
        <f>N56/N57</f>
        <v>3.2133676092544985E-2</v>
      </c>
      <c r="P56" s="6">
        <v>181</v>
      </c>
      <c r="Q56" s="15">
        <f>P56/P57</f>
        <v>9.0590590590590589E-2</v>
      </c>
      <c r="R56" s="1">
        <v>0</v>
      </c>
      <c r="S56" s="15">
        <f>R56/R57</f>
        <v>0</v>
      </c>
      <c r="T56" s="4">
        <f>N56+P56+R56</f>
        <v>281</v>
      </c>
      <c r="U56" s="16">
        <f>T56/T57</f>
        <v>5.4701187463500098E-2</v>
      </c>
    </row>
    <row r="57" spans="1:21" ht="14.25" customHeight="1" thickBot="1" x14ac:dyDescent="0.25">
      <c r="A57" s="42" t="s">
        <v>51</v>
      </c>
      <c r="B57" s="4">
        <f>(CBM!B57+HST!B57+LASS!B57+PAE!B57+VCAA!B57)</f>
        <v>45</v>
      </c>
      <c r="C57" s="15">
        <f>B57/B58</f>
        <v>1.8804847471792729E-2</v>
      </c>
      <c r="D57" s="4">
        <f>(CBM!D57+HST!D57+LASS!D57+PAE!D57+VCAA!D57)</f>
        <v>95</v>
      </c>
      <c r="E57" s="15">
        <f>D57/D58</f>
        <v>5.4131054131054131E-2</v>
      </c>
      <c r="F57" s="4">
        <f>(CBM!F57+HST!F57+LASS!F57+PAE!F57+VCAA!F57)</f>
        <v>0</v>
      </c>
      <c r="G57" s="15">
        <f>F57/F58</f>
        <v>0</v>
      </c>
      <c r="H57" s="4">
        <f>B57+D57+F57</f>
        <v>140</v>
      </c>
      <c r="I57" s="16">
        <f>H57/H58</f>
        <v>3.3349213911386372E-2</v>
      </c>
      <c r="M57" s="43" t="s">
        <v>7</v>
      </c>
      <c r="N57" s="44">
        <f t="shared" ref="N57:S57" si="14">SUM(N55:N56)</f>
        <v>3112</v>
      </c>
      <c r="O57" s="45">
        <f t="shared" si="14"/>
        <v>1</v>
      </c>
      <c r="P57" s="44">
        <f t="shared" si="14"/>
        <v>1998</v>
      </c>
      <c r="Q57" s="45">
        <f t="shared" si="14"/>
        <v>1</v>
      </c>
      <c r="R57" s="44">
        <f t="shared" si="14"/>
        <v>27</v>
      </c>
      <c r="S57" s="45">
        <f t="shared" si="14"/>
        <v>1</v>
      </c>
      <c r="T57" s="44">
        <f>N57+P57+R57</f>
        <v>5137</v>
      </c>
      <c r="U57" s="46">
        <f>SUM(U55:U56)</f>
        <v>1</v>
      </c>
    </row>
    <row r="58" spans="1:21" ht="14.25" customHeight="1" thickTop="1" thickBot="1" x14ac:dyDescent="0.25">
      <c r="A58" s="43" t="s">
        <v>7</v>
      </c>
      <c r="B58" s="44">
        <f t="shared" ref="B58:G58" si="15">SUM(B56:B57)</f>
        <v>2393</v>
      </c>
      <c r="C58" s="45">
        <f t="shared" si="15"/>
        <v>1</v>
      </c>
      <c r="D58" s="44">
        <f t="shared" si="15"/>
        <v>1755</v>
      </c>
      <c r="E58" s="45">
        <f t="shared" si="15"/>
        <v>1</v>
      </c>
      <c r="F58" s="44">
        <f t="shared" si="15"/>
        <v>50</v>
      </c>
      <c r="G58" s="45">
        <f t="shared" si="15"/>
        <v>1</v>
      </c>
      <c r="H58" s="44">
        <f>B58+D58+F58</f>
        <v>4198</v>
      </c>
      <c r="I58" s="46">
        <f>SUM(I56:I57)</f>
        <v>1</v>
      </c>
      <c r="M58" s="103" t="s">
        <v>38</v>
      </c>
      <c r="N58" s="103"/>
      <c r="O58" s="103"/>
      <c r="P58" s="103"/>
      <c r="Q58" s="103"/>
      <c r="R58" s="103"/>
      <c r="S58" s="103"/>
      <c r="T58" s="103"/>
      <c r="U58" s="103"/>
    </row>
    <row r="59" spans="1:21" ht="13.5" thickTop="1" x14ac:dyDescent="0.2">
      <c r="A59" s="57"/>
      <c r="B59" s="58"/>
      <c r="C59" s="59"/>
      <c r="D59" s="58"/>
      <c r="E59" s="59"/>
      <c r="F59" s="58"/>
      <c r="G59" s="59"/>
      <c r="H59" s="58"/>
      <c r="I59" s="60"/>
      <c r="R59"/>
    </row>
    <row r="60" spans="1:21" ht="15" customHeight="1" x14ac:dyDescent="0.2">
      <c r="A60" s="61" t="s">
        <v>58</v>
      </c>
      <c r="B60" s="61"/>
      <c r="C60" s="61"/>
      <c r="D60" s="61"/>
      <c r="E60" s="61"/>
      <c r="F60" s="62"/>
      <c r="G60" s="61"/>
      <c r="H60" s="61"/>
      <c r="I60" s="61"/>
      <c r="R60"/>
    </row>
    <row r="61" spans="1:21" ht="37.9" customHeight="1" x14ac:dyDescent="0.2">
      <c r="A61" s="86" t="s">
        <v>59</v>
      </c>
      <c r="B61" s="86"/>
      <c r="C61" s="86"/>
      <c r="D61" s="86"/>
      <c r="E61" s="86"/>
      <c r="F61" s="86"/>
      <c r="G61" s="86"/>
      <c r="H61" s="86"/>
      <c r="I61" s="86"/>
      <c r="R61"/>
    </row>
    <row r="62" spans="1:21" ht="38.1" customHeight="1" x14ac:dyDescent="0.2">
      <c r="A62" s="77" t="s">
        <v>60</v>
      </c>
      <c r="B62" s="77"/>
      <c r="C62" s="77"/>
      <c r="D62" s="77"/>
      <c r="E62" s="77"/>
      <c r="F62" s="77"/>
      <c r="G62" s="77"/>
      <c r="H62" s="77"/>
      <c r="I62" s="77"/>
      <c r="R62"/>
    </row>
    <row r="63" spans="1:21" ht="16.149999999999999" customHeight="1" x14ac:dyDescent="0.2">
      <c r="A63" s="87" t="s">
        <v>30</v>
      </c>
      <c r="B63" s="87"/>
      <c r="C63" s="87"/>
      <c r="D63" s="87"/>
      <c r="E63" s="87"/>
      <c r="F63" s="87"/>
      <c r="G63" s="87"/>
      <c r="H63" s="87"/>
      <c r="I63" s="87"/>
      <c r="R63"/>
    </row>
    <row r="64" spans="1:21" x14ac:dyDescent="0.2">
      <c r="G64" s="78"/>
      <c r="H64" s="79"/>
      <c r="I64" s="79"/>
      <c r="S64" s="79"/>
      <c r="T64" s="79"/>
      <c r="U64" s="79"/>
    </row>
    <row r="65" spans="7:9" x14ac:dyDescent="0.2">
      <c r="G65" s="79"/>
      <c r="H65" s="79"/>
      <c r="I65" s="79"/>
    </row>
  </sheetData>
  <mergeCells count="45">
    <mergeCell ref="B39:I39"/>
    <mergeCell ref="A62:I62"/>
    <mergeCell ref="G64:I64"/>
    <mergeCell ref="G65:I65"/>
    <mergeCell ref="B54:C54"/>
    <mergeCell ref="D54:E54"/>
    <mergeCell ref="F54:G54"/>
    <mergeCell ref="H54:I54"/>
    <mergeCell ref="A61:I61"/>
    <mergeCell ref="A63:I63"/>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 ref="M2:U2"/>
    <mergeCell ref="M3:U3"/>
    <mergeCell ref="N5:O5"/>
    <mergeCell ref="P5:Q5"/>
    <mergeCell ref="R5:S5"/>
    <mergeCell ref="T5:U5"/>
    <mergeCell ref="N35:O35"/>
    <mergeCell ref="P35:Q35"/>
    <mergeCell ref="R35:S35"/>
    <mergeCell ref="T35:U35"/>
    <mergeCell ref="N36:O36"/>
    <mergeCell ref="P36:Q36"/>
    <mergeCell ref="R36:S36"/>
    <mergeCell ref="T36:U36"/>
    <mergeCell ref="S64:U64"/>
    <mergeCell ref="N53:O53"/>
    <mergeCell ref="P53:Q53"/>
    <mergeCell ref="R53:S53"/>
    <mergeCell ref="T53:U53"/>
    <mergeCell ref="M58:U58"/>
  </mergeCells>
  <printOptions horizontalCentered="1"/>
  <pageMargins left="0.7" right="0.7" top="0.75" bottom="0.75" header="0.3" footer="0.3"/>
  <pageSetup scale="82" orientation="portrait" r:id="rId1"/>
  <ignoredErrors>
    <ignoredError sqref="D9:I35 D40:I53 D55:I5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HST</vt:lpstr>
      <vt:lpstr>LASS</vt:lpstr>
      <vt:lpstr>PAE</vt:lpstr>
      <vt:lpstr>VCAA</vt:lpstr>
      <vt:lpstr>Total</vt:lpstr>
      <vt:lpstr>CBM!Print_Area</vt:lpstr>
      <vt:lpstr>HST!Print_Area</vt:lpstr>
      <vt:lpstr>LASS!Print_Area</vt:lpstr>
      <vt:lpstr>PAE!Print_Area</vt:lpstr>
      <vt:lpstr>Total!Print_Area</vt:lpstr>
      <vt:lpstr>VCAA!Print_Area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Dorman, Laura Gransky</cp:lastModifiedBy>
  <cp:lastPrinted>2022-11-03T16:32:00Z</cp:lastPrinted>
  <dcterms:created xsi:type="dcterms:W3CDTF">2004-11-16T17:58:32Z</dcterms:created>
  <dcterms:modified xsi:type="dcterms:W3CDTF">2022-11-03T16:38:55Z</dcterms:modified>
</cp:coreProperties>
</file>