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R Web Data Book\Students\Student Profile by College\"/>
    </mc:Choice>
  </mc:AlternateContent>
  <bookViews>
    <workbookView xWindow="0" yWindow="2220" windowWidth="15360" windowHeight="8136" activeTab="5"/>
  </bookViews>
  <sheets>
    <sheet name="CBM" sheetId="6" r:id="rId1"/>
    <sheet name="EHS" sheetId="7" r:id="rId2"/>
    <sheet name="LAS" sheetId="8" r:id="rId3"/>
    <sheet name="PAA" sheetId="11" r:id="rId4"/>
    <sheet name="VCAA" sheetId="10" r:id="rId5"/>
    <sheet name="Total" sheetId="12" r:id="rId6"/>
  </sheets>
  <definedNames>
    <definedName name="_xlnm.Print_Area" localSheetId="0">CBM!$A$2:$I$61</definedName>
    <definedName name="_xlnm.Print_Area" localSheetId="1">EHS!$A$2:$I$61</definedName>
    <definedName name="_xlnm.Print_Area" localSheetId="2">LAS!$A$2:$I$61</definedName>
    <definedName name="_xlnm.Print_Area" localSheetId="3">PAA!$A$2:$I$61</definedName>
    <definedName name="_xlnm.Print_Area" localSheetId="5">Total!$A$2:$I$61</definedName>
    <definedName name="_xlnm.Print_Area" localSheetId="4">VCAA!$A$2:$I$61</definedName>
  </definedNames>
  <calcPr calcId="162913"/>
</workbook>
</file>

<file path=xl/calcChain.xml><?xml version="1.0" encoding="utf-8"?>
<calcChain xmlns="http://schemas.openxmlformats.org/spreadsheetml/2006/main">
  <c r="B24" i="12" l="1"/>
  <c r="B11" i="11" l="1"/>
  <c r="H14" i="8" l="1"/>
  <c r="O27" i="12" l="1"/>
  <c r="R55" i="12"/>
  <c r="S54" i="12" s="1"/>
  <c r="P55" i="12"/>
  <c r="Q53" i="12" s="1"/>
  <c r="N55" i="12"/>
  <c r="O54" i="12" s="1"/>
  <c r="T54" i="12"/>
  <c r="T53" i="12"/>
  <c r="R49" i="12"/>
  <c r="S48" i="12" s="1"/>
  <c r="P49" i="12"/>
  <c r="Q47" i="12" s="1"/>
  <c r="N49" i="12"/>
  <c r="O48" i="12" s="1"/>
  <c r="T48" i="12"/>
  <c r="Q48" i="12"/>
  <c r="T47" i="12"/>
  <c r="R45" i="12"/>
  <c r="S44" i="12" s="1"/>
  <c r="P45" i="12"/>
  <c r="Q43" i="12" s="1"/>
  <c r="N45" i="12"/>
  <c r="O44" i="12" s="1"/>
  <c r="T44" i="12"/>
  <c r="T43" i="12"/>
  <c r="R41" i="12"/>
  <c r="S40" i="12" s="1"/>
  <c r="P41" i="12"/>
  <c r="Q39" i="12" s="1"/>
  <c r="N41" i="12"/>
  <c r="O40" i="12" s="1"/>
  <c r="T40" i="12"/>
  <c r="T39" i="12"/>
  <c r="S39" i="12"/>
  <c r="T38" i="12"/>
  <c r="R33" i="12"/>
  <c r="S28" i="12" s="1"/>
  <c r="P33" i="12"/>
  <c r="Q31" i="12" s="1"/>
  <c r="N33" i="12"/>
  <c r="O28" i="12" s="1"/>
  <c r="T32" i="12"/>
  <c r="S32" i="12"/>
  <c r="Q32" i="12"/>
  <c r="T31" i="12"/>
  <c r="T30" i="12"/>
  <c r="S30" i="12"/>
  <c r="T29" i="12"/>
  <c r="S29" i="12"/>
  <c r="T28" i="12"/>
  <c r="T27" i="12"/>
  <c r="S27" i="12"/>
  <c r="T26" i="12"/>
  <c r="S26" i="12"/>
  <c r="Q26" i="12"/>
  <c r="T25" i="12"/>
  <c r="T24" i="12"/>
  <c r="T23" i="12"/>
  <c r="S23" i="12"/>
  <c r="R21" i="12"/>
  <c r="P21" i="12"/>
  <c r="Q20" i="12" s="1"/>
  <c r="N21" i="12"/>
  <c r="O20" i="12" s="1"/>
  <c r="T20" i="12"/>
  <c r="S20" i="12"/>
  <c r="T19" i="12"/>
  <c r="S19" i="12"/>
  <c r="Q19" i="12"/>
  <c r="T18" i="12"/>
  <c r="S18" i="12"/>
  <c r="T17" i="12"/>
  <c r="S17" i="12"/>
  <c r="Q17" i="12"/>
  <c r="O17" i="12"/>
  <c r="T16" i="12"/>
  <c r="S16" i="12"/>
  <c r="T15" i="12"/>
  <c r="S15" i="12"/>
  <c r="Q15" i="12"/>
  <c r="T14" i="12"/>
  <c r="S14" i="12"/>
  <c r="T13" i="12"/>
  <c r="S13" i="12"/>
  <c r="Q13" i="12"/>
  <c r="O13" i="12"/>
  <c r="T12" i="12"/>
  <c r="T21" i="12" s="1"/>
  <c r="S12" i="12"/>
  <c r="R10" i="12"/>
  <c r="S9" i="12" s="1"/>
  <c r="P10" i="12"/>
  <c r="Q8" i="12" s="1"/>
  <c r="N10" i="12"/>
  <c r="O9" i="12" s="1"/>
  <c r="T9" i="12"/>
  <c r="T8" i="12"/>
  <c r="S8" i="12"/>
  <c r="S10" i="12" s="1"/>
  <c r="Q44" i="12" l="1"/>
  <c r="Q24" i="12"/>
  <c r="S25" i="12"/>
  <c r="Q28" i="12"/>
  <c r="S31" i="12"/>
  <c r="Q38" i="12"/>
  <c r="Q40" i="12"/>
  <c r="Q25" i="12"/>
  <c r="S21" i="12"/>
  <c r="O15" i="12"/>
  <c r="O19" i="12"/>
  <c r="S24" i="12"/>
  <c r="Q27" i="12"/>
  <c r="Q30" i="12"/>
  <c r="T33" i="12"/>
  <c r="U27" i="12" s="1"/>
  <c r="S43" i="12"/>
  <c r="S45" i="12" s="1"/>
  <c r="O29" i="12"/>
  <c r="O30" i="12"/>
  <c r="O12" i="12"/>
  <c r="O14" i="12"/>
  <c r="O16" i="12"/>
  <c r="O18" i="12"/>
  <c r="S47" i="12"/>
  <c r="S49" i="12" s="1"/>
  <c r="O25" i="12"/>
  <c r="O8" i="12"/>
  <c r="O10" i="12" s="1"/>
  <c r="Q12" i="12"/>
  <c r="Q14" i="12"/>
  <c r="Q16" i="12"/>
  <c r="Q18" i="12"/>
  <c r="Q29" i="12"/>
  <c r="Q54" i="12"/>
  <c r="Q55" i="12" s="1"/>
  <c r="O26" i="12"/>
  <c r="O23" i="12"/>
  <c r="O31" i="12"/>
  <c r="Q23" i="12"/>
  <c r="S53" i="12"/>
  <c r="S55" i="12" s="1"/>
  <c r="O24" i="12"/>
  <c r="O32" i="12"/>
  <c r="Q41" i="12"/>
  <c r="O39" i="12"/>
  <c r="O43" i="12"/>
  <c r="O45" i="12" s="1"/>
  <c r="Q45" i="12"/>
  <c r="O47" i="12"/>
  <c r="O49" i="12" s="1"/>
  <c r="Q49" i="12"/>
  <c r="O53" i="12"/>
  <c r="O55" i="12" s="1"/>
  <c r="Q9" i="12"/>
  <c r="Q10" i="12" s="1"/>
  <c r="S33" i="12"/>
  <c r="U20" i="12"/>
  <c r="U18" i="12"/>
  <c r="U16" i="12"/>
  <c r="U14" i="12"/>
  <c r="U12" i="12"/>
  <c r="U13" i="12"/>
  <c r="U15" i="12"/>
  <c r="U17" i="12"/>
  <c r="U19" i="12"/>
  <c r="U28" i="12"/>
  <c r="T10" i="12"/>
  <c r="U8" i="12" s="1"/>
  <c r="T41" i="12"/>
  <c r="U39" i="12" s="1"/>
  <c r="T45" i="12"/>
  <c r="U43" i="12" s="1"/>
  <c r="T49" i="12"/>
  <c r="U47" i="12" s="1"/>
  <c r="T55" i="12"/>
  <c r="U53" i="12" s="1"/>
  <c r="O38" i="12"/>
  <c r="O41" i="12" s="1"/>
  <c r="S38" i="12"/>
  <c r="S41" i="12" s="1"/>
  <c r="U30" i="12" l="1"/>
  <c r="U23" i="12"/>
  <c r="U32" i="12"/>
  <c r="U29" i="12"/>
  <c r="U25" i="12"/>
  <c r="Q21" i="12"/>
  <c r="U31" i="12"/>
  <c r="U24" i="12"/>
  <c r="U33" i="12" s="1"/>
  <c r="U26" i="12"/>
  <c r="Q33" i="12"/>
  <c r="O21" i="12"/>
  <c r="O33" i="12"/>
  <c r="U54" i="12"/>
  <c r="U55" i="12" s="1"/>
  <c r="U44" i="12"/>
  <c r="U45" i="12" s="1"/>
  <c r="U38" i="12"/>
  <c r="U21" i="12"/>
  <c r="U48" i="12"/>
  <c r="U49" i="12" s="1"/>
  <c r="U40" i="12"/>
  <c r="U9" i="12"/>
  <c r="U10" i="12" s="1"/>
  <c r="U41" i="12" l="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1" i="12"/>
  <c r="B20" i="12"/>
  <c r="B19" i="12"/>
  <c r="B18" i="12"/>
  <c r="B17" i="12"/>
  <c r="B16" i="12"/>
  <c r="B15" i="12"/>
  <c r="B14" i="12"/>
  <c r="B13" i="12"/>
  <c r="B10" i="12"/>
  <c r="B9" i="12"/>
  <c r="F56" i="12" l="1"/>
  <c r="G55" i="12" s="1"/>
  <c r="D56" i="12"/>
  <c r="E54" i="12" s="1"/>
  <c r="B56" i="12"/>
  <c r="C54" i="12" s="1"/>
  <c r="H55" i="12"/>
  <c r="H54" i="12"/>
  <c r="F50" i="12"/>
  <c r="G48" i="12" s="1"/>
  <c r="D50" i="12"/>
  <c r="E48" i="12" s="1"/>
  <c r="B50" i="12"/>
  <c r="C49" i="12" s="1"/>
  <c r="H49" i="12"/>
  <c r="H48" i="12"/>
  <c r="F46" i="12"/>
  <c r="G44" i="12" s="1"/>
  <c r="D46" i="12"/>
  <c r="E44" i="12" s="1"/>
  <c r="B46" i="12"/>
  <c r="C45" i="12" s="1"/>
  <c r="H45" i="12"/>
  <c r="H44" i="12"/>
  <c r="F42" i="12"/>
  <c r="G40"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8" i="11" s="1"/>
  <c r="D50" i="11"/>
  <c r="E48" i="11" s="1"/>
  <c r="B50" i="11"/>
  <c r="C49" i="11" s="1"/>
  <c r="H49" i="11"/>
  <c r="H48" i="11"/>
  <c r="F46" i="11"/>
  <c r="G44" i="11" s="1"/>
  <c r="D46" i="11"/>
  <c r="E44" i="11" s="1"/>
  <c r="B46" i="11"/>
  <c r="H45" i="11"/>
  <c r="H44" i="11"/>
  <c r="F42" i="11"/>
  <c r="G40" i="11" s="1"/>
  <c r="D42" i="11"/>
  <c r="E41" i="11" s="1"/>
  <c r="B42" i="11"/>
  <c r="C39" i="11" s="1"/>
  <c r="H41" i="11"/>
  <c r="H40" i="11"/>
  <c r="H39" i="11"/>
  <c r="F34" i="11"/>
  <c r="G33" i="11" s="1"/>
  <c r="D34" i="11"/>
  <c r="E32" i="11" s="1"/>
  <c r="B34" i="11"/>
  <c r="C33" i="11" s="1"/>
  <c r="H33" i="11"/>
  <c r="H32" i="11"/>
  <c r="H31" i="11"/>
  <c r="H30" i="11"/>
  <c r="H29" i="11"/>
  <c r="H28" i="11"/>
  <c r="H27" i="11"/>
  <c r="H26" i="11"/>
  <c r="H25" i="11"/>
  <c r="H24" i="11"/>
  <c r="F22" i="11"/>
  <c r="D22" i="11"/>
  <c r="E21" i="11" s="1"/>
  <c r="B22" i="11"/>
  <c r="C18" i="11" s="1"/>
  <c r="H21" i="11"/>
  <c r="H20" i="11"/>
  <c r="H19" i="11"/>
  <c r="H18" i="11"/>
  <c r="H17" i="11"/>
  <c r="H16" i="11"/>
  <c r="H15" i="11"/>
  <c r="H14" i="11"/>
  <c r="H13" i="11"/>
  <c r="F11" i="11"/>
  <c r="G9" i="11" s="1"/>
  <c r="D11" i="11"/>
  <c r="E10" i="11" s="1"/>
  <c r="C10" i="11"/>
  <c r="H10" i="11"/>
  <c r="H9" i="11"/>
  <c r="F56" i="10"/>
  <c r="G55" i="10" s="1"/>
  <c r="D56" i="10"/>
  <c r="E54" i="10" s="1"/>
  <c r="B56" i="10"/>
  <c r="C55" i="10" s="1"/>
  <c r="H55" i="10"/>
  <c r="H54" i="10"/>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H39" i="10"/>
  <c r="F34" i="10"/>
  <c r="G32" i="10" s="1"/>
  <c r="D34" i="10"/>
  <c r="E33" i="10" s="1"/>
  <c r="B34" i="10"/>
  <c r="C27" i="10" s="1"/>
  <c r="H33" i="10"/>
  <c r="H32" i="10"/>
  <c r="H31" i="10"/>
  <c r="H30" i="10"/>
  <c r="H29" i="10"/>
  <c r="H28" i="10"/>
  <c r="H27" i="10"/>
  <c r="H26" i="10"/>
  <c r="H25" i="10"/>
  <c r="H24" i="10"/>
  <c r="F22" i="10"/>
  <c r="G20" i="10" s="1"/>
  <c r="D22" i="10"/>
  <c r="E21" i="10" s="1"/>
  <c r="B22" i="10"/>
  <c r="C21" i="10" s="1"/>
  <c r="H21" i="10"/>
  <c r="H20" i="10"/>
  <c r="H19" i="10"/>
  <c r="H18" i="10"/>
  <c r="H17" i="10"/>
  <c r="H16" i="10"/>
  <c r="H15" i="10"/>
  <c r="H14" i="10"/>
  <c r="H13" i="10"/>
  <c r="F11" i="10"/>
  <c r="G10" i="10" s="1"/>
  <c r="D11" i="10"/>
  <c r="E9" i="10" s="1"/>
  <c r="B11" i="10"/>
  <c r="C10" i="10" s="1"/>
  <c r="H10" i="10"/>
  <c r="H9" i="10"/>
  <c r="F56" i="8"/>
  <c r="G55" i="8" s="1"/>
  <c r="D56" i="8"/>
  <c r="E54" i="8" s="1"/>
  <c r="B56" i="8"/>
  <c r="C55" i="8" s="1"/>
  <c r="H55" i="8"/>
  <c r="H54" i="8"/>
  <c r="F50" i="8"/>
  <c r="G49" i="8" s="1"/>
  <c r="D50" i="8"/>
  <c r="E48" i="8" s="1"/>
  <c r="B50" i="8"/>
  <c r="C49" i="8" s="1"/>
  <c r="H49" i="8"/>
  <c r="H48" i="8"/>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H28" i="8"/>
  <c r="H27" i="8"/>
  <c r="H26" i="8"/>
  <c r="H25" i="8"/>
  <c r="H24" i="8"/>
  <c r="F22" i="8"/>
  <c r="G14" i="8" s="1"/>
  <c r="D22" i="8"/>
  <c r="E21" i="8" s="1"/>
  <c r="B22" i="8"/>
  <c r="C17" i="8" s="1"/>
  <c r="H21" i="8"/>
  <c r="H20" i="8"/>
  <c r="H19" i="8"/>
  <c r="H18" i="8"/>
  <c r="H17" i="8"/>
  <c r="H16" i="8"/>
  <c r="H15" i="8"/>
  <c r="H13" i="8"/>
  <c r="F11" i="8"/>
  <c r="G10" i="8" s="1"/>
  <c r="D11" i="8"/>
  <c r="E9" i="8" s="1"/>
  <c r="B11" i="8"/>
  <c r="C10" i="8" s="1"/>
  <c r="H10" i="8"/>
  <c r="H9" i="8"/>
  <c r="F56" i="7"/>
  <c r="G54" i="7" s="1"/>
  <c r="D56" i="7"/>
  <c r="E55" i="7" s="1"/>
  <c r="B56" i="7"/>
  <c r="C55" i="7" s="1"/>
  <c r="H55" i="7"/>
  <c r="H54" i="7"/>
  <c r="F50" i="7"/>
  <c r="G49" i="7" s="1"/>
  <c r="D50" i="7"/>
  <c r="E49" i="7" s="1"/>
  <c r="B50" i="7"/>
  <c r="C49" i="7" s="1"/>
  <c r="H49" i="7"/>
  <c r="H48" i="7"/>
  <c r="F46" i="7"/>
  <c r="G44" i="7" s="1"/>
  <c r="D46" i="7"/>
  <c r="E45"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F22" i="7"/>
  <c r="G21" i="7" s="1"/>
  <c r="D22" i="7"/>
  <c r="E20" i="7" s="1"/>
  <c r="B22" i="7"/>
  <c r="C21" i="7" s="1"/>
  <c r="H21" i="7"/>
  <c r="H20" i="7"/>
  <c r="H19" i="7"/>
  <c r="H18" i="7"/>
  <c r="H17" i="7"/>
  <c r="H16" i="7"/>
  <c r="H15" i="7"/>
  <c r="H14" i="7"/>
  <c r="H13" i="7"/>
  <c r="F11" i="7"/>
  <c r="G10" i="7" s="1"/>
  <c r="D11" i="7"/>
  <c r="E10" i="7" s="1"/>
  <c r="B11" i="7"/>
  <c r="C10" i="7" s="1"/>
  <c r="H10" i="7"/>
  <c r="H9" i="7"/>
  <c r="G48" i="8" l="1"/>
  <c r="G50" i="8" s="1"/>
  <c r="G55" i="7"/>
  <c r="G17" i="10"/>
  <c r="G13" i="10"/>
  <c r="G21" i="10"/>
  <c r="G28" i="8"/>
  <c r="G45" i="7"/>
  <c r="G46" i="7" s="1"/>
  <c r="G44" i="8"/>
  <c r="G46" i="8" s="1"/>
  <c r="G40" i="10"/>
  <c r="G40" i="7"/>
  <c r="G30" i="10"/>
  <c r="G26" i="10"/>
  <c r="G30" i="7"/>
  <c r="G32" i="7"/>
  <c r="G31" i="10"/>
  <c r="G25" i="8"/>
  <c r="G28" i="7"/>
  <c r="G24" i="10"/>
  <c r="G25" i="10"/>
  <c r="G29" i="10"/>
  <c r="G33" i="10"/>
  <c r="G24" i="7"/>
  <c r="G24" i="8"/>
  <c r="G27" i="10"/>
  <c r="G28" i="10"/>
  <c r="G17" i="8"/>
  <c r="G15" i="10"/>
  <c r="G16" i="10"/>
  <c r="G14" i="10"/>
  <c r="G18" i="10"/>
  <c r="G19" i="10"/>
  <c r="G20" i="8"/>
  <c r="G15" i="8"/>
  <c r="G16" i="7"/>
  <c r="E49" i="10"/>
  <c r="E50" i="10" s="1"/>
  <c r="E45" i="11"/>
  <c r="E46" i="11" s="1"/>
  <c r="C41" i="11"/>
  <c r="G54" i="12"/>
  <c r="G56" i="12" s="1"/>
  <c r="G41" i="12"/>
  <c r="C40" i="11"/>
  <c r="E55" i="10"/>
  <c r="E56" i="10" s="1"/>
  <c r="C18" i="8"/>
  <c r="C16" i="8"/>
  <c r="C13" i="8"/>
  <c r="C21" i="8"/>
  <c r="C14" i="8"/>
  <c r="C20" i="8"/>
  <c r="G39" i="12"/>
  <c r="C54" i="11"/>
  <c r="C56" i="11" s="1"/>
  <c r="C48" i="8"/>
  <c r="C50" i="8" s="1"/>
  <c r="C15" i="8"/>
  <c r="C19" i="8"/>
  <c r="G18" i="7"/>
  <c r="C54" i="7"/>
  <c r="C56" i="7" s="1"/>
  <c r="G9" i="7"/>
  <c r="G11" i="7" s="1"/>
  <c r="G48" i="7"/>
  <c r="G50" i="7" s="1"/>
  <c r="G9" i="8"/>
  <c r="G11" i="8" s="1"/>
  <c r="G16" i="8"/>
  <c r="G26" i="8"/>
  <c r="G9" i="10"/>
  <c r="G11" i="10" s="1"/>
  <c r="C48" i="10"/>
  <c r="C50" i="10" s="1"/>
  <c r="C54" i="10"/>
  <c r="C56" i="10" s="1"/>
  <c r="C9" i="11"/>
  <c r="C11" i="11" s="1"/>
  <c r="G49" i="12"/>
  <c r="G50" i="12" s="1"/>
  <c r="G18" i="8"/>
  <c r="G20" i="7"/>
  <c r="G39" i="7"/>
  <c r="G19" i="8"/>
  <c r="C44" i="10"/>
  <c r="C46" i="10" s="1"/>
  <c r="G48" i="10"/>
  <c r="G50" i="10" s="1"/>
  <c r="G54" i="10"/>
  <c r="G56" i="10" s="1"/>
  <c r="E9" i="11"/>
  <c r="E11" i="11" s="1"/>
  <c r="E49" i="11"/>
  <c r="E50" i="11" s="1"/>
  <c r="G29" i="8"/>
  <c r="G13" i="8"/>
  <c r="G21" i="8"/>
  <c r="G14" i="7"/>
  <c r="G26" i="7"/>
  <c r="G27" i="8"/>
  <c r="G54" i="8"/>
  <c r="G56" i="8" s="1"/>
  <c r="G44" i="10"/>
  <c r="G46" i="10" s="1"/>
  <c r="E39" i="10"/>
  <c r="C31" i="10"/>
  <c r="C28" i="10"/>
  <c r="C25" i="10"/>
  <c r="C30" i="10"/>
  <c r="C33" i="10"/>
  <c r="C26" i="10"/>
  <c r="C29" i="10"/>
  <c r="C24" i="10"/>
  <c r="C32" i="10"/>
  <c r="C16" i="10"/>
  <c r="C15" i="10"/>
  <c r="H22" i="10"/>
  <c r="I14" i="10" s="1"/>
  <c r="C14" i="10"/>
  <c r="C19" i="10"/>
  <c r="C17" i="10"/>
  <c r="C20" i="10"/>
  <c r="C18" i="10"/>
  <c r="C13" i="10"/>
  <c r="G54" i="11"/>
  <c r="G56" i="11" s="1"/>
  <c r="G49" i="11"/>
  <c r="G50" i="11" s="1"/>
  <c r="G45" i="11"/>
  <c r="G46" i="11" s="1"/>
  <c r="G45" i="12"/>
  <c r="G46" i="12" s="1"/>
  <c r="G41" i="11"/>
  <c r="G39" i="11"/>
  <c r="G30" i="11"/>
  <c r="G26" i="11"/>
  <c r="G32" i="11"/>
  <c r="G28" i="11"/>
  <c r="G24" i="11"/>
  <c r="G10" i="11"/>
  <c r="G11" i="11" s="1"/>
  <c r="G9" i="12"/>
  <c r="G11" i="12" s="1"/>
  <c r="H11" i="11"/>
  <c r="I10" i="11" s="1"/>
  <c r="E54" i="11"/>
  <c r="E56" i="11" s="1"/>
  <c r="H46" i="11"/>
  <c r="I45" i="11" s="1"/>
  <c r="H42" i="11"/>
  <c r="I41" i="11" s="1"/>
  <c r="E40" i="11"/>
  <c r="E39" i="11"/>
  <c r="C48" i="11"/>
  <c r="C50" i="11" s="1"/>
  <c r="C45" i="11"/>
  <c r="C44" i="11"/>
  <c r="C16" i="11"/>
  <c r="C14" i="11"/>
  <c r="C20" i="11"/>
  <c r="E55" i="8"/>
  <c r="E56" i="8" s="1"/>
  <c r="E39" i="8"/>
  <c r="E30" i="8"/>
  <c r="E31" i="8"/>
  <c r="E32" i="8"/>
  <c r="E16" i="8"/>
  <c r="E14" i="8"/>
  <c r="E20" i="8"/>
  <c r="E18" i="8"/>
  <c r="E13" i="8"/>
  <c r="E15" i="8"/>
  <c r="E17" i="8"/>
  <c r="E19" i="8"/>
  <c r="E9" i="12"/>
  <c r="E11" i="12" s="1"/>
  <c r="E10" i="8"/>
  <c r="E11" i="8" s="1"/>
  <c r="C40" i="8"/>
  <c r="C28" i="8"/>
  <c r="C26" i="8"/>
  <c r="C29" i="8"/>
  <c r="C24" i="8"/>
  <c r="C27" i="8"/>
  <c r="C25" i="8"/>
  <c r="H22" i="8"/>
  <c r="I15" i="8" s="1"/>
  <c r="E54" i="7"/>
  <c r="E56" i="7" s="1"/>
  <c r="E48" i="7"/>
  <c r="E50" i="7" s="1"/>
  <c r="E44" i="7"/>
  <c r="E46" i="7" s="1"/>
  <c r="H46" i="7"/>
  <c r="I45" i="7" s="1"/>
  <c r="E13" i="7"/>
  <c r="E15" i="7"/>
  <c r="C48" i="7"/>
  <c r="C50" i="7" s="1"/>
  <c r="C44" i="12"/>
  <c r="C46" i="12" s="1"/>
  <c r="C44" i="7"/>
  <c r="C39" i="7"/>
  <c r="C40" i="7"/>
  <c r="C24" i="7"/>
  <c r="C9" i="7"/>
  <c r="C11" i="7" s="1"/>
  <c r="E55" i="12"/>
  <c r="E56" i="12" s="1"/>
  <c r="E49" i="12"/>
  <c r="E50" i="12" s="1"/>
  <c r="E45" i="12"/>
  <c r="E46" i="12" s="1"/>
  <c r="H42" i="12"/>
  <c r="I41" i="12" s="1"/>
  <c r="E39" i="12"/>
  <c r="E41" i="12"/>
  <c r="C55" i="12"/>
  <c r="C56" i="12" s="1"/>
  <c r="C48" i="12"/>
  <c r="C50" i="12" s="1"/>
  <c r="C39" i="12"/>
  <c r="C40" i="12"/>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39" i="7" s="1"/>
  <c r="E40" i="7"/>
  <c r="E25" i="7"/>
  <c r="E24" i="7"/>
  <c r="E27" i="7"/>
  <c r="E29" i="7"/>
  <c r="E31" i="7"/>
  <c r="E33" i="7"/>
  <c r="H34" i="7"/>
  <c r="I33"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40" i="8"/>
  <c r="G30" i="8"/>
  <c r="G31" i="8"/>
  <c r="G32" i="8"/>
  <c r="H34" i="8"/>
  <c r="I31" i="8" s="1"/>
  <c r="G30" i="12"/>
  <c r="G56" i="7"/>
  <c r="H22" i="7"/>
  <c r="I15" i="7" s="1"/>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7"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H11" i="8"/>
  <c r="I9" i="8" s="1"/>
  <c r="H42" i="8"/>
  <c r="I40" i="8" s="1"/>
  <c r="H46" i="8"/>
  <c r="I44" i="8" s="1"/>
  <c r="H50" i="8"/>
  <c r="I48" i="8" s="1"/>
  <c r="H56" i="8"/>
  <c r="I54" i="8" s="1"/>
  <c r="C39" i="8"/>
  <c r="G39" i="8"/>
  <c r="C13" i="7"/>
  <c r="G13" i="7"/>
  <c r="E14" i="7"/>
  <c r="C15" i="7"/>
  <c r="G15" i="7"/>
  <c r="E16" i="7"/>
  <c r="C17" i="7"/>
  <c r="G17" i="7"/>
  <c r="E18" i="7"/>
  <c r="C19" i="7"/>
  <c r="G19" i="7"/>
  <c r="C25" i="7"/>
  <c r="G25" i="7"/>
  <c r="E26" i="7"/>
  <c r="C27" i="7"/>
  <c r="G27" i="7"/>
  <c r="E28" i="7"/>
  <c r="C29" i="7"/>
  <c r="G29" i="7"/>
  <c r="E30" i="7"/>
  <c r="C31" i="7"/>
  <c r="G31" i="7"/>
  <c r="C33" i="7"/>
  <c r="F56" i="6"/>
  <c r="G54" i="6" s="1"/>
  <c r="D56" i="6"/>
  <c r="E54" i="6" s="1"/>
  <c r="B56" i="6"/>
  <c r="H55" i="6"/>
  <c r="H54" i="6"/>
  <c r="G42" i="7" l="1"/>
  <c r="G42" i="10"/>
  <c r="G22" i="10"/>
  <c r="G42" i="8"/>
  <c r="G34" i="10"/>
  <c r="G34" i="8"/>
  <c r="G22" i="8"/>
  <c r="C46" i="11"/>
  <c r="C42" i="11"/>
  <c r="C46" i="7"/>
  <c r="G42" i="12"/>
  <c r="I40" i="11"/>
  <c r="I39" i="11"/>
  <c r="E42" i="8"/>
  <c r="C42" i="10"/>
  <c r="I9" i="11"/>
  <c r="I11" i="11" s="1"/>
  <c r="C22" i="8"/>
  <c r="E42" i="7"/>
  <c r="I16" i="7"/>
  <c r="G55" i="6"/>
  <c r="G56" i="6" s="1"/>
  <c r="E42" i="11"/>
  <c r="G42" i="11"/>
  <c r="E42" i="10"/>
  <c r="I13" i="10"/>
  <c r="I15" i="10"/>
  <c r="I17" i="10"/>
  <c r="I29" i="10"/>
  <c r="C34" i="10"/>
  <c r="I33" i="10"/>
  <c r="I30" i="10"/>
  <c r="I25" i="10"/>
  <c r="I19" i="10"/>
  <c r="I20" i="10"/>
  <c r="I21" i="10"/>
  <c r="I18" i="10"/>
  <c r="I16" i="10"/>
  <c r="C22" i="10"/>
  <c r="G34" i="11"/>
  <c r="G22" i="11"/>
  <c r="I44" i="11"/>
  <c r="I46" i="11" s="1"/>
  <c r="E42" i="12"/>
  <c r="I54" i="11"/>
  <c r="I56" i="11" s="1"/>
  <c r="I15" i="11"/>
  <c r="I19" i="11"/>
  <c r="I21" i="11"/>
  <c r="E22" i="8"/>
  <c r="C42" i="8"/>
  <c r="I28" i="8"/>
  <c r="I25" i="8"/>
  <c r="I27" i="8"/>
  <c r="I32" i="8"/>
  <c r="I29" i="8"/>
  <c r="I30" i="8"/>
  <c r="I33" i="8"/>
  <c r="I26" i="8"/>
  <c r="I24" i="8"/>
  <c r="I19" i="8"/>
  <c r="I21" i="8"/>
  <c r="I20" i="8"/>
  <c r="I18" i="8"/>
  <c r="I16" i="8"/>
  <c r="I14" i="8"/>
  <c r="I13" i="8"/>
  <c r="I17" i="8"/>
  <c r="I54" i="7"/>
  <c r="I56" i="7" s="1"/>
  <c r="I44" i="7"/>
  <c r="I46" i="7" s="1"/>
  <c r="I48" i="7"/>
  <c r="I50" i="7" s="1"/>
  <c r="I40" i="7"/>
  <c r="I41" i="7"/>
  <c r="C42" i="7"/>
  <c r="C42" i="12"/>
  <c r="I27" i="7"/>
  <c r="I30" i="7"/>
  <c r="I32" i="7"/>
  <c r="I29" i="7"/>
  <c r="I24" i="7"/>
  <c r="I25" i="7"/>
  <c r="I26" i="7"/>
  <c r="I31" i="7"/>
  <c r="I28" i="7"/>
  <c r="I40" i="12"/>
  <c r="I39" i="12"/>
  <c r="I45" i="12"/>
  <c r="I46" i="12" s="1"/>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H56" i="6"/>
  <c r="I55" i="6" s="1"/>
  <c r="C54" i="6"/>
  <c r="C55" i="6"/>
  <c r="I42" i="8" l="1"/>
  <c r="I42" i="11"/>
  <c r="I42" i="7"/>
  <c r="I22" i="10"/>
  <c r="I34" i="8"/>
  <c r="I22" i="8"/>
  <c r="I42" i="12"/>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G42" i="6" l="1"/>
  <c r="C42" i="6"/>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<sst xmlns="http://schemas.openxmlformats.org/spreadsheetml/2006/main" count="472" uniqueCount="64">
  <si>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</si>
  <si>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</si>
  <si>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</si>
  <si>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</si>
  <si>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</si>
  <si>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</si>
  <si>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</si>
  <si>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</si>
  <si>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</si>
  <si>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</si>
  <si>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</si>
  <si>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</si>
  <si>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</si>
  <si>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</si>
  <si>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</si>
  <si>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</si>
  <si>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</si>
  <si>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</si>
  <si>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</si>
  <si>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</si>
  <si>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</si>
  <si>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</si>
  <si>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</si>
  <si>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</si>
  <si>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</si>
  <si>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</si>
  <si>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</si>
  <si>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</si>
  <si>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</si>
  <si>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</si>
  <si>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</si>
  <si>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</si>
  <si>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</si>
  <si>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</si>
  <si>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</si>
  <si>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</si>
  <si>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</si>
  <si>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</si>
  <si>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 xml:space="preserve">Notes:  Status is based on 9 and 12 hours considered full time at the graduate and undergraduate levels, respectively.  FTE is based on 12 and 15 hours considered full time at the graduate and undergraduate levels, respectively.  Average age is based on a term date of each year's census. </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</si>
  <si>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</si>
  <si>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</si>
  <si>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</si>
  <si>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</si>
  <si>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</si>
  <si>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</si>
  <si>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</si>
  <si>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</si>
  <si>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</si>
  <si>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</si>
  <si>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</si>
  <si>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</si>
  <si>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</si>
  <si>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</si>
  <si>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</si>
  <si>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</si>
  <si>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</si>
  <si>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</si>
  <si>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Fall 2011 (as of Census)</t>
  </si>
  <si>
    <t>University of Illinois Springfield</t>
  </si>
  <si>
    <t>Residency  (Address at Application)</t>
  </si>
  <si>
    <t>Student Profile:  Fall 2019 (as of Census)</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</si>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</sst>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20"/>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4">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1" fillId="0" borderId="36" xfId="0" applyFont="1" applyBorder="1" applyAlignment="1">
      <alignment horizontal="left" indent="1"/>
    </xf>
    <xf numFmtId="0" fontId="7" fillId="0" borderId="0" xfId="0" applyFont="1"/>
    <xf numFmtId="3" fontId="0" fillId="0" borderId="12" xfId="0" applyNumberFormat="1" applyBorder="1" applyAlignment="1">
      <alignment vertical="center"/>
    </xf>
    <xf numFmtId="164" fontId="1" fillId="0" borderId="10" xfId="1" applyNumberFormat="1" applyFont="1" applyBorder="1" applyAlignment="1">
      <alignment vertical="center"/>
    </xf>
    <xf numFmtId="0" fontId="0" fillId="0" borderId="12" xfId="0" applyBorder="1" applyAlignment="1">
      <alignment vertical="center"/>
    </xf>
    <xf numFmtId="164" fontId="1" fillId="0" borderId="13" xfId="1" applyNumberFormat="1" applyFont="1" applyBorder="1" applyAlignment="1">
      <alignment vertical="center"/>
    </xf>
    <xf numFmtId="0" fontId="0" fillId="0" borderId="17" xfId="0" applyBorder="1" applyAlignment="1">
      <alignment horizontal="left" vertical="center" indent="1"/>
    </xf>
    <xf numFmtId="166" fontId="0" fillId="0" borderId="0" xfId="0" applyNumberFormat="1"/>
    <xf numFmtId="3" fontId="0" fillId="0" borderId="12" xfId="0" applyNumberFormat="1" applyFill="1" applyBorder="1" applyAlignment="1"/>
    <xf numFmtId="0" fontId="6" fillId="0" borderId="0" xfId="0" quotePrefix="1" applyFont="1" applyAlignment="1">
      <alignment horizontal="right"/>
    </xf>
    <xf numFmtId="0" fontId="6"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39" xfId="0" applyNumberFormat="1" applyFill="1" applyBorder="1" applyAlignment="1">
      <alignment horizontal="right" indent="2"/>
    </xf>
    <xf numFmtId="166" fontId="0" fillId="0" borderId="40" xfId="0" applyNumberFormat="1" applyFill="1" applyBorder="1" applyAlignment="1">
      <alignment horizontal="right" indent="2"/>
    </xf>
    <xf numFmtId="0" fontId="4" fillId="0" borderId="0" xfId="0" applyFont="1" applyAlignment="1">
      <alignment wrapText="1"/>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6" xfId="0" applyNumberFormat="1" applyFill="1" applyBorder="1" applyAlignment="1">
      <alignment horizontal="right" indent="3"/>
    </xf>
    <xf numFmtId="2" fontId="0" fillId="0" borderId="29" xfId="0" applyNumberFormat="1" applyFill="1" applyBorder="1" applyAlignment="1">
      <alignment horizontal="right" indent="3"/>
    </xf>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166" fontId="0" fillId="0" borderId="40" xfId="0" applyNumberFormat="1" applyBorder="1" applyAlignment="1">
      <alignment horizontal="right" indent="2"/>
    </xf>
    <xf numFmtId="2" fontId="0" fillId="0" borderId="28" xfId="0" applyNumberFormat="1" applyBorder="1" applyAlignment="1">
      <alignment horizontal="right" indent="3"/>
    </xf>
    <xf numFmtId="2" fontId="0" fillId="0" borderId="29" xfId="0" applyNumberFormat="1" applyBorder="1" applyAlignment="1">
      <alignment horizontal="right" indent="3"/>
    </xf>
    <xf numFmtId="166" fontId="0" fillId="0" borderId="41" xfId="0" applyNumberFormat="1" applyBorder="1" applyAlignment="1">
      <alignment horizontal="center"/>
    </xf>
    <xf numFmtId="166" fontId="0" fillId="0" borderId="42" xfId="0" applyNumberFormat="1" applyBorder="1" applyAlignment="1">
      <alignment horizontal="center"/>
    </xf>
    <xf numFmtId="166" fontId="0" fillId="0" borderId="43" xfId="0" applyNumberFormat="1" applyBorder="1" applyAlignment="1">
      <alignment horizontal="center"/>
    </xf>
    <xf numFmtId="166" fontId="0" fillId="0" borderId="9" xfId="0" applyNumberFormat="1" applyBorder="1" applyAlignment="1">
      <alignment horizontal="center"/>
    </xf>
    <xf numFmtId="0" fontId="0" fillId="0" borderId="37" xfId="0" applyBorder="1" applyAlignment="1">
      <alignment horizontal="right" indent="3"/>
    </xf>
    <xf numFmtId="0" fontId="0" fillId="0" borderId="38" xfId="0"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2" fontId="0" fillId="0" borderId="39" xfId="0" applyNumberFormat="1" applyBorder="1" applyAlignment="1">
      <alignment horizontal="right" indent="2"/>
    </xf>
    <xf numFmtId="2" fontId="0" fillId="0" borderId="40" xfId="0" applyNumberFormat="1" applyBorder="1" applyAlignment="1">
      <alignment horizontal="right" indent="2"/>
    </xf>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11" ht="15.6" x14ac:dyDescent="0.3">
      <c r="A2" s="74" t="s">
        <v>58</v>
      </c>
      <c r="B2" s="74"/>
      <c r="C2" s="74"/>
      <c r="D2" s="74"/>
      <c r="E2" s="74"/>
      <c r="F2" s="74"/>
      <c r="G2" s="74"/>
      <c r="H2" s="74"/>
      <c r="I2" s="74"/>
    </row>
    <row r="3" spans="1:11" ht="15.6" x14ac:dyDescent="0.3">
      <c r="A3" s="74" t="s">
        <v>60</v>
      </c>
      <c r="B3" s="74"/>
      <c r="C3" s="74"/>
      <c r="D3" s="74"/>
      <c r="E3" s="74"/>
      <c r="F3" s="74"/>
      <c r="G3" s="74"/>
      <c r="H3" s="74"/>
      <c r="I3" s="74"/>
    </row>
    <row r="4" spans="1:11" ht="15.6" x14ac:dyDescent="0.3">
      <c r="A4" s="74" t="s">
        <v>52</v>
      </c>
      <c r="B4" s="74"/>
      <c r="C4" s="74"/>
      <c r="D4" s="74"/>
      <c r="E4" s="74"/>
      <c r="F4" s="74"/>
      <c r="G4" s="74"/>
      <c r="H4" s="74"/>
      <c r="I4" s="74"/>
    </row>
    <row r="5" spans="1:11" ht="13.8" thickBot="1" x14ac:dyDescent="0.3"/>
    <row r="6" spans="1:11" ht="13.8" thickTop="1" x14ac:dyDescent="0.25">
      <c r="A6" s="23"/>
      <c r="B6" s="75" t="s">
        <v>0</v>
      </c>
      <c r="C6" s="76"/>
      <c r="D6" s="77" t="s">
        <v>35</v>
      </c>
      <c r="E6" s="76"/>
      <c r="F6" s="75" t="s">
        <v>3</v>
      </c>
      <c r="G6" s="76"/>
      <c r="H6" s="75" t="s">
        <v>7</v>
      </c>
      <c r="I6" s="78"/>
    </row>
    <row r="7" spans="1:11" x14ac:dyDescent="0.25">
      <c r="A7" s="24"/>
      <c r="B7" s="25" t="s">
        <v>1</v>
      </c>
      <c r="C7" s="26" t="s">
        <v>2</v>
      </c>
      <c r="D7" s="25" t="s">
        <v>1</v>
      </c>
      <c r="E7" s="26" t="s">
        <v>2</v>
      </c>
      <c r="F7" s="27" t="s">
        <v>1</v>
      </c>
      <c r="G7" s="26" t="s">
        <v>2</v>
      </c>
      <c r="H7" s="25" t="s">
        <v>1</v>
      </c>
      <c r="I7" s="28" t="s">
        <v>2</v>
      </c>
    </row>
    <row r="8" spans="1:11" x14ac:dyDescent="0.25">
      <c r="A8" s="29" t="s">
        <v>4</v>
      </c>
      <c r="B8" s="30"/>
      <c r="C8" s="30"/>
      <c r="D8" s="30"/>
      <c r="E8" s="30"/>
      <c r="F8" s="31"/>
      <c r="G8" s="30"/>
      <c r="H8" s="30"/>
      <c r="I8" s="32"/>
    </row>
    <row r="9" spans="1:11" ht="12.75" customHeight="1" x14ac:dyDescent="0.4">
      <c r="A9" s="54" t="s">
        <v>5</v>
      </c>
      <c r="B9" s="50">
        <v>332</v>
      </c>
      <c r="C9" s="51">
        <f>B9/B11</f>
        <v>0.5398373983739837</v>
      </c>
      <c r="D9" s="50">
        <v>184</v>
      </c>
      <c r="E9" s="51">
        <f>D9/D11</f>
        <v>0.57320872274143297</v>
      </c>
      <c r="F9" s="52">
        <v>0</v>
      </c>
      <c r="G9" s="51" t="e">
        <f>F9/F11</f>
        <v>#DIV/0!</v>
      </c>
      <c r="H9" s="50">
        <f>B9+D9+F9</f>
        <v>516</v>
      </c>
      <c r="I9" s="53">
        <f>H9/H11</f>
        <v>0.55128205128205132</v>
      </c>
      <c r="K9" s="49"/>
    </row>
    <row r="10" spans="1:11" x14ac:dyDescent="0.25">
      <c r="A10" s="10" t="s">
        <v>6</v>
      </c>
      <c r="B10" s="6">
        <v>283</v>
      </c>
      <c r="C10" s="15">
        <f>B10/B11</f>
        <v>0.46016260162601624</v>
      </c>
      <c r="D10" s="6">
        <v>137</v>
      </c>
      <c r="E10" s="15">
        <f>D10/D11</f>
        <v>0.42679127725856697</v>
      </c>
      <c r="F10" s="1">
        <v>0</v>
      </c>
      <c r="G10" s="15" t="e">
        <f>F10/F11</f>
        <v>#DIV/0!</v>
      </c>
      <c r="H10" s="6">
        <f>B10+D10+F10</f>
        <v>420</v>
      </c>
      <c r="I10" s="16">
        <f>H10/H11</f>
        <v>0.44871794871794873</v>
      </c>
    </row>
    <row r="11" spans="1:11" x14ac:dyDescent="0.25">
      <c r="A11" s="11" t="s">
        <v>7</v>
      </c>
      <c r="B11" s="7">
        <f>SUM(B9:B10)</f>
        <v>615</v>
      </c>
      <c r="C11" s="17">
        <f>SUM(C9:C10)</f>
        <v>1</v>
      </c>
      <c r="D11" s="7">
        <f>D9+D10</f>
        <v>321</v>
      </c>
      <c r="E11" s="17">
        <f>SUM(E9:E10)</f>
        <v>1</v>
      </c>
      <c r="F11" s="8">
        <f>SUM(F9:F10)</f>
        <v>0</v>
      </c>
      <c r="G11" s="17" t="e">
        <f>SUM(G9:G10)</f>
        <v>#DIV/0!</v>
      </c>
      <c r="H11" s="7">
        <f>B11+D11+F11</f>
        <v>936</v>
      </c>
      <c r="I11" s="18">
        <f>SUM(I9:I10)</f>
        <v>1</v>
      </c>
    </row>
    <row r="12" spans="1:11" x14ac:dyDescent="0.25">
      <c r="A12" s="29" t="s">
        <v>8</v>
      </c>
      <c r="B12" s="36"/>
      <c r="C12" s="36"/>
      <c r="D12" s="36"/>
      <c r="E12" s="36"/>
      <c r="F12" s="36"/>
      <c r="G12" s="36"/>
      <c r="H12" s="36"/>
      <c r="I12" s="37"/>
    </row>
    <row r="13" spans="1:11" x14ac:dyDescent="0.25">
      <c r="A13" s="9" t="s">
        <v>39</v>
      </c>
      <c r="B13" s="5">
        <v>1</v>
      </c>
      <c r="C13" s="13">
        <f>B13/B22</f>
        <v>1.6260162601626016E-3</v>
      </c>
      <c r="D13" s="5">
        <v>0</v>
      </c>
      <c r="E13" s="13">
        <f>D13/D22</f>
        <v>0</v>
      </c>
      <c r="F13" s="5">
        <v>0</v>
      </c>
      <c r="G13" s="13" t="e">
        <f>F13/F22</f>
        <v>#DIV/0!</v>
      </c>
      <c r="H13" s="4">
        <f t="shared" ref="H13:H21" si="0">B13+D13+F13</f>
        <v>1</v>
      </c>
      <c r="I13" s="14">
        <f>H13/H22</f>
        <v>1.0683760683760685E-3</v>
      </c>
    </row>
    <row r="14" spans="1:11" x14ac:dyDescent="0.25">
      <c r="A14" s="10" t="s">
        <v>9</v>
      </c>
      <c r="B14" s="1">
        <v>21</v>
      </c>
      <c r="C14" s="15">
        <f>B14/B22</f>
        <v>3.4146341463414637E-2</v>
      </c>
      <c r="D14" s="1">
        <v>26</v>
      </c>
      <c r="E14" s="15">
        <f>D14/D22</f>
        <v>8.0996884735202487E-2</v>
      </c>
      <c r="F14" s="1">
        <v>0</v>
      </c>
      <c r="G14" s="15" t="e">
        <f>F14/F22</f>
        <v>#DIV/0!</v>
      </c>
      <c r="H14" s="6">
        <f t="shared" si="0"/>
        <v>47</v>
      </c>
      <c r="I14" s="16">
        <f>H14/H22</f>
        <v>5.0213675213675216E-2</v>
      </c>
    </row>
    <row r="15" spans="1:11" x14ac:dyDescent="0.25">
      <c r="A15" s="10" t="s">
        <v>40</v>
      </c>
      <c r="B15" s="1">
        <v>84</v>
      </c>
      <c r="C15" s="15">
        <f>B15/B22</f>
        <v>0.13658536585365855</v>
      </c>
      <c r="D15" s="1">
        <v>29</v>
      </c>
      <c r="E15" s="15">
        <f>D15/D22</f>
        <v>9.0342679127725853E-2</v>
      </c>
      <c r="F15" s="1">
        <v>0</v>
      </c>
      <c r="G15" s="15" t="e">
        <f>F15/F22</f>
        <v>#DIV/0!</v>
      </c>
      <c r="H15" s="6">
        <f t="shared" si="0"/>
        <v>113</v>
      </c>
      <c r="I15" s="16">
        <f>H15/H22</f>
        <v>0.12072649572649573</v>
      </c>
    </row>
    <row r="16" spans="1:11" x14ac:dyDescent="0.25">
      <c r="A16" s="10" t="s">
        <v>41</v>
      </c>
      <c r="B16" s="1">
        <v>41</v>
      </c>
      <c r="C16" s="15">
        <f>B16/B22</f>
        <v>6.6666666666666666E-2</v>
      </c>
      <c r="D16" s="1">
        <v>14</v>
      </c>
      <c r="E16" s="15">
        <f>D16/D22</f>
        <v>4.3613707165109032E-2</v>
      </c>
      <c r="F16" s="1">
        <v>0</v>
      </c>
      <c r="G16" s="15" t="e">
        <f>F16/F22</f>
        <v>#DIV/0!</v>
      </c>
      <c r="H16" s="6">
        <f t="shared" si="0"/>
        <v>55</v>
      </c>
      <c r="I16" s="16">
        <f>H16/H22</f>
        <v>5.876068376068376E-2</v>
      </c>
    </row>
    <row r="17" spans="1:9" x14ac:dyDescent="0.25">
      <c r="A17" s="10" t="s">
        <v>42</v>
      </c>
      <c r="B17" s="1">
        <v>1</v>
      </c>
      <c r="C17" s="15">
        <f>B17/B22</f>
        <v>1.6260162601626016E-3</v>
      </c>
      <c r="D17" s="1">
        <v>0</v>
      </c>
      <c r="E17" s="15">
        <f>D17/D22</f>
        <v>0</v>
      </c>
      <c r="F17" s="1">
        <v>0</v>
      </c>
      <c r="G17" s="15" t="e">
        <f>F17/F22</f>
        <v>#DIV/0!</v>
      </c>
      <c r="H17" s="6">
        <f t="shared" si="0"/>
        <v>1</v>
      </c>
      <c r="I17" s="16">
        <f>H17/H22</f>
        <v>1.0683760683760685E-3</v>
      </c>
    </row>
    <row r="18" spans="1:9" x14ac:dyDescent="0.25">
      <c r="A18" s="10" t="s">
        <v>10</v>
      </c>
      <c r="B18" s="6">
        <v>399</v>
      </c>
      <c r="C18" s="15">
        <f>B18/B22</f>
        <v>0.64878048780487807</v>
      </c>
      <c r="D18" s="6">
        <v>154</v>
      </c>
      <c r="E18" s="15">
        <f>D18/D22</f>
        <v>0.47975077881619937</v>
      </c>
      <c r="F18" s="1">
        <v>0</v>
      </c>
      <c r="G18" s="15" t="e">
        <f>F18/F22</f>
        <v>#DIV/0!</v>
      </c>
      <c r="H18" s="6">
        <f t="shared" si="0"/>
        <v>553</v>
      </c>
      <c r="I18" s="16">
        <f>H18/H22</f>
        <v>0.59081196581196582</v>
      </c>
    </row>
    <row r="19" spans="1:9" x14ac:dyDescent="0.25">
      <c r="A19" s="10" t="s">
        <v>43</v>
      </c>
      <c r="B19" s="6">
        <v>24</v>
      </c>
      <c r="C19" s="15">
        <f>B19/B22</f>
        <v>3.9024390243902439E-2</v>
      </c>
      <c r="D19" s="6">
        <v>6</v>
      </c>
      <c r="E19" s="15">
        <f>D19/D22</f>
        <v>1.8691588785046728E-2</v>
      </c>
      <c r="F19" s="1">
        <v>0</v>
      </c>
      <c r="G19" s="15" t="e">
        <f>F19/F22</f>
        <v>#DIV/0!</v>
      </c>
      <c r="H19" s="6">
        <f t="shared" si="0"/>
        <v>30</v>
      </c>
      <c r="I19" s="16">
        <f>H19/H22</f>
        <v>3.2051282051282048E-2</v>
      </c>
    </row>
    <row r="20" spans="1:9" x14ac:dyDescent="0.25">
      <c r="A20" s="10" t="s">
        <v>44</v>
      </c>
      <c r="B20" s="1">
        <v>37</v>
      </c>
      <c r="C20" s="15">
        <f>B20/B22</f>
        <v>6.0162601626016263E-2</v>
      </c>
      <c r="D20" s="1">
        <v>90</v>
      </c>
      <c r="E20" s="15">
        <f>D20/D22</f>
        <v>0.28037383177570091</v>
      </c>
      <c r="F20" s="1">
        <v>0</v>
      </c>
      <c r="G20" s="15" t="e">
        <f>F20/F22</f>
        <v>#DIV/0!</v>
      </c>
      <c r="H20" s="6">
        <f t="shared" si="0"/>
        <v>127</v>
      </c>
      <c r="I20" s="16">
        <f>H20/H22</f>
        <v>0.13568376068376067</v>
      </c>
    </row>
    <row r="21" spans="1:9" x14ac:dyDescent="0.25">
      <c r="A21" s="22" t="s">
        <v>45</v>
      </c>
      <c r="B21" s="8">
        <v>7</v>
      </c>
      <c r="C21" s="15">
        <f>B21/B22</f>
        <v>1.1382113821138212E-2</v>
      </c>
      <c r="D21" s="8">
        <v>2</v>
      </c>
      <c r="E21" s="15">
        <f>D21/D22</f>
        <v>6.2305295950155761E-3</v>
      </c>
      <c r="F21" s="8">
        <v>0</v>
      </c>
      <c r="G21" s="15" t="e">
        <f>F21/F22</f>
        <v>#DIV/0!</v>
      </c>
      <c r="H21" s="7">
        <f t="shared" si="0"/>
        <v>9</v>
      </c>
      <c r="I21" s="18">
        <f>H21/H22</f>
        <v>9.6153846153846159E-3</v>
      </c>
    </row>
    <row r="22" spans="1:9" x14ac:dyDescent="0.25">
      <c r="A22" s="11" t="s">
        <v>7</v>
      </c>
      <c r="B22" s="7">
        <f>SUM(B13:B21)</f>
        <v>615</v>
      </c>
      <c r="C22" s="17">
        <f>SUM(C13:C21)</f>
        <v>1</v>
      </c>
      <c r="D22" s="7">
        <f>SUM(D13:D21)</f>
        <v>321</v>
      </c>
      <c r="E22" s="17">
        <f>SUM(E13:E21)</f>
        <v>1</v>
      </c>
      <c r="F22" s="8">
        <f>SUM(F13:F21)</f>
        <v>0</v>
      </c>
      <c r="G22" s="17" t="e">
        <f>SUM(G13:G20)</f>
        <v>#DIV/0!</v>
      </c>
      <c r="H22" s="7">
        <f>SUM(H13:H21)</f>
        <v>936</v>
      </c>
      <c r="I22" s="18">
        <f>SUM(I13:I21)</f>
        <v>0.99999999999999989</v>
      </c>
    </row>
    <row r="23" spans="1:9" x14ac:dyDescent="0.25">
      <c r="A23" s="29" t="s">
        <v>11</v>
      </c>
      <c r="B23" s="36"/>
      <c r="C23" s="36"/>
      <c r="D23" s="36"/>
      <c r="E23" s="36"/>
      <c r="F23" s="36"/>
      <c r="G23" s="36"/>
      <c r="H23" s="36"/>
      <c r="I23" s="37"/>
    </row>
    <row r="24" spans="1:9" x14ac:dyDescent="0.25">
      <c r="A24" s="40" t="s">
        <v>12</v>
      </c>
      <c r="B24" s="5">
        <v>6</v>
      </c>
      <c r="C24" s="13">
        <f t="shared" ref="C24:C33" si="1">B24/$B$34</f>
        <v>9.7560975609756097E-3</v>
      </c>
      <c r="D24" s="5">
        <v>0</v>
      </c>
      <c r="E24" s="13">
        <f>D24/D34</f>
        <v>0</v>
      </c>
      <c r="F24" s="5">
        <v>0</v>
      </c>
      <c r="G24" s="13" t="e">
        <f>F24/F34</f>
        <v>#DIV/0!</v>
      </c>
      <c r="H24" s="5">
        <f t="shared" ref="H24:H34" si="2">B24+D24+F24</f>
        <v>6</v>
      </c>
      <c r="I24" s="14">
        <f>H24/H34</f>
        <v>6.41025641025641E-3</v>
      </c>
    </row>
    <row r="25" spans="1:9" x14ac:dyDescent="0.25">
      <c r="A25" s="10" t="s">
        <v>13</v>
      </c>
      <c r="B25" s="1">
        <v>96</v>
      </c>
      <c r="C25" s="13">
        <f t="shared" si="1"/>
        <v>0.15609756097560976</v>
      </c>
      <c r="D25" s="1">
        <v>0</v>
      </c>
      <c r="E25" s="15">
        <f>D25/D34</f>
        <v>0</v>
      </c>
      <c r="F25" s="1">
        <v>0</v>
      </c>
      <c r="G25" s="15" t="e">
        <f>F25/F34</f>
        <v>#DIV/0!</v>
      </c>
      <c r="H25" s="1">
        <f t="shared" si="2"/>
        <v>96</v>
      </c>
      <c r="I25" s="16">
        <f>H25/H34</f>
        <v>0.10256410256410256</v>
      </c>
    </row>
    <row r="26" spans="1:9" x14ac:dyDescent="0.25">
      <c r="A26" s="10" t="s">
        <v>14</v>
      </c>
      <c r="B26" s="1">
        <v>154</v>
      </c>
      <c r="C26" s="13">
        <f t="shared" si="1"/>
        <v>0.25040650406504067</v>
      </c>
      <c r="D26" s="1">
        <v>3</v>
      </c>
      <c r="E26" s="15">
        <f>D26/D34</f>
        <v>9.3457943925233638E-3</v>
      </c>
      <c r="F26" s="1">
        <v>0</v>
      </c>
      <c r="G26" s="15" t="e">
        <f>F26/F34</f>
        <v>#DIV/0!</v>
      </c>
      <c r="H26" s="5">
        <f t="shared" si="2"/>
        <v>157</v>
      </c>
      <c r="I26" s="16">
        <f>H26/H34</f>
        <v>0.16773504273504272</v>
      </c>
    </row>
    <row r="27" spans="1:9" x14ac:dyDescent="0.25">
      <c r="A27" s="10" t="s">
        <v>15</v>
      </c>
      <c r="B27" s="1">
        <v>118</v>
      </c>
      <c r="C27" s="13">
        <f t="shared" si="1"/>
        <v>0.19186991869918699</v>
      </c>
      <c r="D27" s="1">
        <v>90</v>
      </c>
      <c r="E27" s="15">
        <f>D27/D34</f>
        <v>0.28037383177570091</v>
      </c>
      <c r="F27" s="1">
        <v>0</v>
      </c>
      <c r="G27" s="15" t="e">
        <f>F27/F34</f>
        <v>#DIV/0!</v>
      </c>
      <c r="H27" s="5">
        <f t="shared" si="2"/>
        <v>208</v>
      </c>
      <c r="I27" s="16">
        <f>H27/H34</f>
        <v>0.22222222222222221</v>
      </c>
    </row>
    <row r="28" spans="1:9" x14ac:dyDescent="0.25">
      <c r="A28" s="10" t="s">
        <v>16</v>
      </c>
      <c r="B28" s="1">
        <v>73</v>
      </c>
      <c r="C28" s="13">
        <f t="shared" si="1"/>
        <v>0.11869918699186992</v>
      </c>
      <c r="D28" s="1">
        <v>86</v>
      </c>
      <c r="E28" s="15">
        <f>D28/D34</f>
        <v>0.26791277258566976</v>
      </c>
      <c r="F28" s="1">
        <v>0</v>
      </c>
      <c r="G28" s="15" t="e">
        <f>F28/F34</f>
        <v>#DIV/0!</v>
      </c>
      <c r="H28" s="5">
        <f t="shared" si="2"/>
        <v>159</v>
      </c>
      <c r="I28" s="16">
        <f>H28/H34</f>
        <v>0.16987179487179488</v>
      </c>
    </row>
    <row r="29" spans="1:9" x14ac:dyDescent="0.25">
      <c r="A29" s="10" t="s">
        <v>17</v>
      </c>
      <c r="B29" s="1">
        <v>68</v>
      </c>
      <c r="C29" s="13">
        <f t="shared" si="1"/>
        <v>0.11056910569105691</v>
      </c>
      <c r="D29" s="1">
        <v>41</v>
      </c>
      <c r="E29" s="15">
        <f>D29/D34</f>
        <v>0.1277258566978193</v>
      </c>
      <c r="F29" s="1">
        <v>0</v>
      </c>
      <c r="G29" s="15" t="e">
        <f>F29/F34</f>
        <v>#DIV/0!</v>
      </c>
      <c r="H29" s="5">
        <f t="shared" si="2"/>
        <v>109</v>
      </c>
      <c r="I29" s="16">
        <f>H29/H34</f>
        <v>0.11645299145299146</v>
      </c>
    </row>
    <row r="30" spans="1:9" x14ac:dyDescent="0.25">
      <c r="A30" s="10" t="s">
        <v>18</v>
      </c>
      <c r="B30" s="1">
        <v>47</v>
      </c>
      <c r="C30" s="13">
        <f t="shared" si="1"/>
        <v>7.642276422764227E-2</v>
      </c>
      <c r="D30" s="1">
        <v>35</v>
      </c>
      <c r="E30" s="15">
        <f>D30/D34</f>
        <v>0.10903426791277258</v>
      </c>
      <c r="F30" s="1">
        <v>0</v>
      </c>
      <c r="G30" s="15" t="e">
        <f>F30/F34</f>
        <v>#DIV/0!</v>
      </c>
      <c r="H30" s="5">
        <f t="shared" si="2"/>
        <v>82</v>
      </c>
      <c r="I30" s="16">
        <f>H30/H34</f>
        <v>8.7606837606837601E-2</v>
      </c>
    </row>
    <row r="31" spans="1:9" x14ac:dyDescent="0.25">
      <c r="A31" s="10" t="s">
        <v>19</v>
      </c>
      <c r="B31" s="1">
        <v>36</v>
      </c>
      <c r="C31" s="13">
        <f t="shared" si="1"/>
        <v>5.8536585365853662E-2</v>
      </c>
      <c r="D31" s="1">
        <v>46</v>
      </c>
      <c r="E31" s="15">
        <f>D31/D34</f>
        <v>0.14330218068535824</v>
      </c>
      <c r="F31" s="1">
        <v>0</v>
      </c>
      <c r="G31" s="15" t="e">
        <f>F31/F34</f>
        <v>#DIV/0!</v>
      </c>
      <c r="H31" s="5">
        <f t="shared" si="2"/>
        <v>82</v>
      </c>
      <c r="I31" s="16">
        <f>H31/H34</f>
        <v>8.7606837606837601E-2</v>
      </c>
    </row>
    <row r="32" spans="1:9" x14ac:dyDescent="0.25">
      <c r="A32" s="10" t="s">
        <v>20</v>
      </c>
      <c r="B32" s="1">
        <v>17</v>
      </c>
      <c r="C32" s="13">
        <f t="shared" si="1"/>
        <v>2.7642276422764227E-2</v>
      </c>
      <c r="D32" s="1">
        <v>18</v>
      </c>
      <c r="E32" s="15">
        <f>D32/D34</f>
        <v>5.6074766355140186E-2</v>
      </c>
      <c r="F32" s="1">
        <v>0</v>
      </c>
      <c r="G32" s="15" t="e">
        <f>F32/F34</f>
        <v>#DIV/0!</v>
      </c>
      <c r="H32" s="5">
        <f t="shared" si="2"/>
        <v>35</v>
      </c>
      <c r="I32" s="16">
        <f>H32/H34</f>
        <v>3.7393162393162392E-2</v>
      </c>
    </row>
    <row r="33" spans="1:10" x14ac:dyDescent="0.25">
      <c r="A33" s="10" t="s">
        <v>21</v>
      </c>
      <c r="B33" s="1">
        <v>0</v>
      </c>
      <c r="C33" s="13">
        <f t="shared" si="1"/>
        <v>0</v>
      </c>
      <c r="D33" s="1">
        <v>2</v>
      </c>
      <c r="E33" s="15">
        <f>D33/D34</f>
        <v>6.2305295950155761E-3</v>
      </c>
      <c r="F33" s="1">
        <v>0</v>
      </c>
      <c r="G33" s="15" t="e">
        <f>F33/F34</f>
        <v>#DIV/0!</v>
      </c>
      <c r="H33" s="5">
        <f t="shared" si="2"/>
        <v>2</v>
      </c>
      <c r="I33" s="16">
        <f>H33/H34</f>
        <v>2.136752136752137E-3</v>
      </c>
    </row>
    <row r="34" spans="1:10" x14ac:dyDescent="0.25">
      <c r="A34" s="11" t="s">
        <v>7</v>
      </c>
      <c r="B34" s="7">
        <f t="shared" ref="B34:G34" si="3">SUM(B24:B33)</f>
        <v>615</v>
      </c>
      <c r="C34" s="17">
        <f t="shared" si="3"/>
        <v>1</v>
      </c>
      <c r="D34" s="7">
        <f t="shared" si="3"/>
        <v>321</v>
      </c>
      <c r="E34" s="17">
        <f t="shared" si="3"/>
        <v>1</v>
      </c>
      <c r="F34" s="7">
        <f t="shared" si="3"/>
        <v>0</v>
      </c>
      <c r="G34" s="17" t="e">
        <f t="shared" si="3"/>
        <v>#DIV/0!</v>
      </c>
      <c r="H34" s="4">
        <f t="shared" si="2"/>
        <v>936</v>
      </c>
      <c r="I34" s="18">
        <f>SUM(I24:I33)</f>
        <v>1.0000000000000002</v>
      </c>
      <c r="J34" s="3"/>
    </row>
    <row r="35" spans="1:10" x14ac:dyDescent="0.25">
      <c r="A35" s="29" t="s">
        <v>22</v>
      </c>
      <c r="B35" s="30"/>
      <c r="C35" s="30"/>
      <c r="D35" s="30"/>
      <c r="E35" s="30"/>
      <c r="F35" s="31"/>
      <c r="G35" s="30"/>
      <c r="H35" s="30"/>
      <c r="I35" s="32"/>
    </row>
    <row r="36" spans="1:10" x14ac:dyDescent="0.25">
      <c r="A36" s="9" t="s">
        <v>23</v>
      </c>
      <c r="B36" s="66">
        <v>26.69</v>
      </c>
      <c r="C36" s="67"/>
      <c r="D36" s="66">
        <v>32.17</v>
      </c>
      <c r="E36" s="67"/>
      <c r="F36" s="66">
        <v>0</v>
      </c>
      <c r="G36" s="67"/>
      <c r="H36" s="68">
        <v>28.57</v>
      </c>
      <c r="I36" s="69"/>
    </row>
    <row r="37" spans="1:10" x14ac:dyDescent="0.25">
      <c r="A37" s="12" t="s">
        <v>24</v>
      </c>
      <c r="B37" s="70">
        <v>8.6999999999999993</v>
      </c>
      <c r="C37" s="71"/>
      <c r="D37" s="70">
        <v>9.3800000000000008</v>
      </c>
      <c r="E37" s="71"/>
      <c r="F37" s="70">
        <v>0</v>
      </c>
      <c r="G37" s="71"/>
      <c r="H37" s="72">
        <v>9.31</v>
      </c>
      <c r="I37" s="73"/>
    </row>
    <row r="38" spans="1:10" x14ac:dyDescent="0.25">
      <c r="A38" s="29" t="s">
        <v>59</v>
      </c>
      <c r="B38" s="30"/>
      <c r="C38" s="30"/>
      <c r="D38" s="30"/>
      <c r="E38" s="30"/>
      <c r="F38" s="31"/>
      <c r="G38" s="30"/>
      <c r="H38" s="30"/>
      <c r="I38" s="32"/>
    </row>
    <row r="39" spans="1:10" x14ac:dyDescent="0.25">
      <c r="A39" s="10" t="s">
        <v>32</v>
      </c>
      <c r="B39" s="6">
        <v>525</v>
      </c>
      <c r="C39" s="15">
        <f>B39/B42</f>
        <v>0.85365853658536583</v>
      </c>
      <c r="D39" s="6">
        <v>198</v>
      </c>
      <c r="E39" s="15">
        <f>D39/D42</f>
        <v>0.61682242990654201</v>
      </c>
      <c r="F39" s="1">
        <v>0</v>
      </c>
      <c r="G39" s="15" t="e">
        <f>F39/F42</f>
        <v>#DIV/0!</v>
      </c>
      <c r="H39" s="6">
        <f>B39+D39+F39</f>
        <v>723</v>
      </c>
      <c r="I39" s="16">
        <f>H39/H42</f>
        <v>0.77243589743589747</v>
      </c>
    </row>
    <row r="40" spans="1:10" x14ac:dyDescent="0.25">
      <c r="A40" s="10" t="s">
        <v>33</v>
      </c>
      <c r="B40" s="6">
        <v>37</v>
      </c>
      <c r="C40" s="15">
        <f>B40/B42</f>
        <v>6.0162601626016263E-2</v>
      </c>
      <c r="D40" s="6">
        <v>90</v>
      </c>
      <c r="E40" s="15">
        <f>D40/D42</f>
        <v>0.28037383177570091</v>
      </c>
      <c r="F40" s="1">
        <v>0</v>
      </c>
      <c r="G40" s="15" t="e">
        <f>F40/F42</f>
        <v>#DIV/0!</v>
      </c>
      <c r="H40" s="6">
        <f>B40+D40+F40</f>
        <v>127</v>
      </c>
      <c r="I40" s="16">
        <f>H40/H42</f>
        <v>0.13568376068376067</v>
      </c>
    </row>
    <row r="41" spans="1:10" x14ac:dyDescent="0.25">
      <c r="A41" s="10" t="s">
        <v>34</v>
      </c>
      <c r="B41" s="1">
        <v>53</v>
      </c>
      <c r="C41" s="15">
        <f>B41/B42</f>
        <v>8.6178861788617889E-2</v>
      </c>
      <c r="D41" s="1">
        <v>33</v>
      </c>
      <c r="E41" s="15">
        <f>D41/D42</f>
        <v>0.10280373831775701</v>
      </c>
      <c r="F41" s="1">
        <v>0</v>
      </c>
      <c r="G41" s="15" t="e">
        <f>F41/F42</f>
        <v>#DIV/0!</v>
      </c>
      <c r="H41" s="6">
        <f>B41+D41+F41</f>
        <v>86</v>
      </c>
      <c r="I41" s="16">
        <f>H41/H42</f>
        <v>9.1880341880341887E-2</v>
      </c>
    </row>
    <row r="42" spans="1:10" x14ac:dyDescent="0.25">
      <c r="A42" s="11" t="s">
        <v>7</v>
      </c>
      <c r="B42" s="7">
        <f t="shared" ref="B42:I42" si="4">SUM(B39:B41)</f>
        <v>615</v>
      </c>
      <c r="C42" s="17">
        <f t="shared" si="4"/>
        <v>1</v>
      </c>
      <c r="D42" s="7">
        <f t="shared" si="4"/>
        <v>321</v>
      </c>
      <c r="E42" s="17">
        <f t="shared" si="4"/>
        <v>0.99999999999999989</v>
      </c>
      <c r="F42" s="8">
        <f t="shared" si="4"/>
        <v>0</v>
      </c>
      <c r="G42" s="17" t="e">
        <f t="shared" si="4"/>
        <v>#DIV/0!</v>
      </c>
      <c r="H42" s="7">
        <f t="shared" si="4"/>
        <v>936</v>
      </c>
      <c r="I42" s="18">
        <f t="shared" si="4"/>
        <v>1</v>
      </c>
    </row>
    <row r="43" spans="1:10" x14ac:dyDescent="0.25">
      <c r="A43" s="29" t="s">
        <v>48</v>
      </c>
      <c r="B43" s="30"/>
      <c r="C43" s="30"/>
      <c r="D43" s="30"/>
      <c r="E43" s="30"/>
      <c r="F43" s="31"/>
      <c r="G43" s="30"/>
      <c r="H43" s="30"/>
      <c r="I43" s="32"/>
    </row>
    <row r="44" spans="1:10" x14ac:dyDescent="0.25">
      <c r="A44" s="9" t="s">
        <v>25</v>
      </c>
      <c r="B44" s="4">
        <v>384</v>
      </c>
      <c r="C44" s="20">
        <f>B44/B46</f>
        <v>0.62439024390243902</v>
      </c>
      <c r="D44" s="5">
        <v>143</v>
      </c>
      <c r="E44" s="20">
        <f>D44/D46</f>
        <v>0.4454828660436137</v>
      </c>
      <c r="F44" s="5">
        <v>0</v>
      </c>
      <c r="G44" s="20" t="e">
        <f>F44/F46</f>
        <v>#DIV/0!</v>
      </c>
      <c r="H44" s="4">
        <f>B44+D44+F44</f>
        <v>527</v>
      </c>
      <c r="I44" s="14">
        <f>H44/H46</f>
        <v>0.56303418803418803</v>
      </c>
    </row>
    <row r="45" spans="1:10" x14ac:dyDescent="0.25">
      <c r="A45" s="10" t="s">
        <v>26</v>
      </c>
      <c r="B45" s="6">
        <v>231</v>
      </c>
      <c r="C45" s="15">
        <f>B45/B46</f>
        <v>0.37560975609756098</v>
      </c>
      <c r="D45" s="6">
        <v>178</v>
      </c>
      <c r="E45" s="15">
        <f>D45/D46</f>
        <v>0.55451713395638624</v>
      </c>
      <c r="F45" s="1">
        <v>0</v>
      </c>
      <c r="G45" s="15" t="e">
        <f>F45/F46</f>
        <v>#DIV/0!</v>
      </c>
      <c r="H45" s="4">
        <f>B45+D45+F45</f>
        <v>409</v>
      </c>
      <c r="I45" s="16">
        <f>H45/H46</f>
        <v>0.43696581196581197</v>
      </c>
    </row>
    <row r="46" spans="1:10" x14ac:dyDescent="0.25">
      <c r="A46" s="11" t="s">
        <v>7</v>
      </c>
      <c r="B46" s="7">
        <f t="shared" ref="B46:G46" si="5">SUM(B44:B45)</f>
        <v>615</v>
      </c>
      <c r="C46" s="21">
        <f t="shared" si="5"/>
        <v>1</v>
      </c>
      <c r="D46" s="7">
        <f t="shared" si="5"/>
        <v>321</v>
      </c>
      <c r="E46" s="21">
        <f t="shared" si="5"/>
        <v>1</v>
      </c>
      <c r="F46" s="7">
        <f t="shared" si="5"/>
        <v>0</v>
      </c>
      <c r="G46" s="21" t="e">
        <f t="shared" si="5"/>
        <v>#DIV/0!</v>
      </c>
      <c r="H46" s="4">
        <f>B46+D46+F46</f>
        <v>936</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179</v>
      </c>
      <c r="C48" s="20">
        <f>B48/B50</f>
        <v>0.29105691056910571</v>
      </c>
      <c r="D48" s="5">
        <v>100</v>
      </c>
      <c r="E48" s="20">
        <f>D48/D50</f>
        <v>0.3115264797507788</v>
      </c>
      <c r="F48" s="5">
        <v>0</v>
      </c>
      <c r="G48" s="20" t="e">
        <f>F48/F50</f>
        <v>#DIV/0!</v>
      </c>
      <c r="H48" s="4">
        <f>B48+D48+F48</f>
        <v>279</v>
      </c>
      <c r="I48" s="14">
        <f>H48/H50</f>
        <v>0.29807692307692307</v>
      </c>
    </row>
    <row r="49" spans="1:12" ht="12.75" customHeight="1" x14ac:dyDescent="0.25">
      <c r="A49" s="10" t="s">
        <v>37</v>
      </c>
      <c r="B49" s="6">
        <v>436</v>
      </c>
      <c r="C49" s="15">
        <f>B49/B50</f>
        <v>0.70894308943089435</v>
      </c>
      <c r="D49" s="6">
        <v>221</v>
      </c>
      <c r="E49" s="15">
        <f>D49/D50</f>
        <v>0.68847352024922115</v>
      </c>
      <c r="F49" s="1">
        <v>0</v>
      </c>
      <c r="G49" s="15" t="e">
        <f>F49/F50</f>
        <v>#DIV/0!</v>
      </c>
      <c r="H49" s="4">
        <f>B49+D49+F49</f>
        <v>657</v>
      </c>
      <c r="I49" s="16">
        <f>H49/H50</f>
        <v>0.70192307692307687</v>
      </c>
    </row>
    <row r="50" spans="1:12" x14ac:dyDescent="0.25">
      <c r="A50" s="11" t="s">
        <v>7</v>
      </c>
      <c r="B50" s="7">
        <f t="shared" ref="B50:G50" si="6">SUM(B48:B49)</f>
        <v>615</v>
      </c>
      <c r="C50" s="21">
        <f t="shared" si="6"/>
        <v>1</v>
      </c>
      <c r="D50" s="7">
        <f t="shared" si="6"/>
        <v>321</v>
      </c>
      <c r="E50" s="21">
        <f t="shared" si="6"/>
        <v>1</v>
      </c>
      <c r="F50" s="7">
        <f t="shared" si="6"/>
        <v>0</v>
      </c>
      <c r="G50" s="21" t="e">
        <f t="shared" si="6"/>
        <v>#DIV/0!</v>
      </c>
      <c r="H50" s="4">
        <f>B50+D50+F50</f>
        <v>936</v>
      </c>
      <c r="I50" s="18">
        <f>SUM(I48:I49)</f>
        <v>1</v>
      </c>
    </row>
    <row r="51" spans="1:12" x14ac:dyDescent="0.25">
      <c r="A51" s="33" t="s">
        <v>28</v>
      </c>
      <c r="B51" s="34"/>
      <c r="C51" s="34"/>
      <c r="D51" s="34"/>
      <c r="E51" s="34"/>
      <c r="F51" s="35"/>
      <c r="G51" s="34"/>
      <c r="H51" s="34"/>
      <c r="I51" s="38"/>
    </row>
    <row r="52" spans="1:12" x14ac:dyDescent="0.25">
      <c r="A52" s="47" t="s">
        <v>27</v>
      </c>
      <c r="B52" s="59">
        <v>457.13</v>
      </c>
      <c r="C52" s="60"/>
      <c r="D52" s="61">
        <v>187</v>
      </c>
      <c r="E52" s="62"/>
      <c r="F52" s="59">
        <v>0</v>
      </c>
      <c r="G52" s="60"/>
      <c r="H52" s="63">
        <v>644.13</v>
      </c>
      <c r="I52" s="64"/>
      <c r="L52" s="55"/>
    </row>
    <row r="53" spans="1:12" x14ac:dyDescent="0.25">
      <c r="A53" s="29" t="s">
        <v>49</v>
      </c>
      <c r="B53" s="30"/>
      <c r="C53" s="30"/>
      <c r="D53" s="30"/>
      <c r="E53" s="30"/>
      <c r="F53" s="31"/>
      <c r="G53" s="30"/>
      <c r="H53" s="30"/>
      <c r="I53" s="32"/>
    </row>
    <row r="54" spans="1:12" x14ac:dyDescent="0.25">
      <c r="A54" s="41" t="s">
        <v>50</v>
      </c>
      <c r="B54" s="4">
        <v>615</v>
      </c>
      <c r="C54" s="20">
        <f>B54/B56</f>
        <v>1</v>
      </c>
      <c r="D54" s="4">
        <v>297</v>
      </c>
      <c r="E54" s="20">
        <f>D54/D56</f>
        <v>0.92523364485981308</v>
      </c>
      <c r="F54" s="5">
        <v>0</v>
      </c>
      <c r="G54" s="20" t="e">
        <f>F54/F56</f>
        <v>#DIV/0!</v>
      </c>
      <c r="H54" s="4">
        <f>B54+D54+F54</f>
        <v>912</v>
      </c>
      <c r="I54" s="14">
        <f>H54/H56</f>
        <v>0.97435897435897434</v>
      </c>
    </row>
    <row r="55" spans="1:12" x14ac:dyDescent="0.25">
      <c r="A55" s="42" t="s">
        <v>51</v>
      </c>
      <c r="B55" s="6">
        <v>0</v>
      </c>
      <c r="C55" s="15">
        <f>B55/B56</f>
        <v>0</v>
      </c>
      <c r="D55" s="6">
        <v>24</v>
      </c>
      <c r="E55" s="15">
        <f>D55/D56</f>
        <v>7.476635514018691E-2</v>
      </c>
      <c r="F55" s="1">
        <v>0</v>
      </c>
      <c r="G55" s="15" t="e">
        <f>F55/F56</f>
        <v>#DIV/0!</v>
      </c>
      <c r="H55" s="4">
        <f>B55+D55+F55</f>
        <v>24</v>
      </c>
      <c r="I55" s="16">
        <f>H55/H56</f>
        <v>2.564102564102564E-2</v>
      </c>
    </row>
    <row r="56" spans="1:12" ht="13.8" thickBot="1" x14ac:dyDescent="0.3">
      <c r="A56" s="43" t="s">
        <v>7</v>
      </c>
      <c r="B56" s="44">
        <f t="shared" ref="B56:G56" si="7">SUM(B54:B55)</f>
        <v>615</v>
      </c>
      <c r="C56" s="45">
        <f t="shared" si="7"/>
        <v>1</v>
      </c>
      <c r="D56" s="44">
        <f t="shared" si="7"/>
        <v>321</v>
      </c>
      <c r="E56" s="45">
        <f t="shared" si="7"/>
        <v>1</v>
      </c>
      <c r="F56" s="44">
        <f t="shared" si="7"/>
        <v>0</v>
      </c>
      <c r="G56" s="45" t="e">
        <f t="shared" si="7"/>
        <v>#DIV/0!</v>
      </c>
      <c r="H56" s="44">
        <f>B56+D56+F56</f>
        <v>936</v>
      </c>
      <c r="I56" s="46">
        <f>SUM(I54:I55)</f>
        <v>1</v>
      </c>
    </row>
    <row r="57" spans="1:12" ht="13.8" thickTop="1" x14ac:dyDescent="0.25">
      <c r="A57" s="94"/>
      <c r="B57" s="95"/>
      <c r="C57" s="96"/>
      <c r="D57" s="95"/>
      <c r="E57" s="96"/>
      <c r="F57" s="95"/>
      <c r="G57" s="96"/>
      <c r="H57" s="95"/>
      <c r="I57" s="97"/>
    </row>
    <row r="58" spans="1:12" ht="15" customHeight="1" x14ac:dyDescent="0.25">
      <c r="A58" s="98" t="s">
        <v>61</v>
      </c>
      <c r="B58" s="98"/>
      <c r="C58" s="98"/>
      <c r="D58" s="98"/>
      <c r="E58" s="98"/>
      <c r="F58" s="99"/>
      <c r="G58" s="98"/>
      <c r="H58" s="98"/>
      <c r="I58" s="98"/>
    </row>
    <row r="59" spans="1:12" ht="37.950000000000003" customHeight="1" x14ac:dyDescent="0.25">
      <c r="A59" s="100" t="s">
        <v>62</v>
      </c>
      <c r="B59" s="100"/>
      <c r="C59" s="100"/>
      <c r="D59" s="100"/>
      <c r="E59" s="100"/>
      <c r="F59" s="100"/>
      <c r="G59" s="100"/>
      <c r="H59" s="100"/>
      <c r="I59" s="100"/>
    </row>
    <row r="60" spans="1:12" ht="37.950000000000003" customHeight="1" x14ac:dyDescent="0.25">
      <c r="A60" s="101" t="s">
        <v>63</v>
      </c>
      <c r="B60" s="101"/>
      <c r="C60" s="101"/>
      <c r="D60" s="101"/>
      <c r="E60" s="101"/>
      <c r="F60" s="101"/>
      <c r="G60" s="101"/>
      <c r="H60" s="101"/>
      <c r="I60" s="101"/>
    </row>
    <row r="61" spans="1:12" ht="16.05" customHeight="1" x14ac:dyDescent="0.25">
      <c r="A61" s="102" t="s">
        <v>30</v>
      </c>
      <c r="B61" s="102"/>
      <c r="C61" s="102"/>
      <c r="D61" s="102"/>
      <c r="E61" s="102"/>
      <c r="F61" s="102"/>
      <c r="G61" s="102"/>
      <c r="H61" s="102"/>
      <c r="I61" s="102"/>
    </row>
    <row r="62" spans="1:12" x14ac:dyDescent="0.25">
      <c r="G62" s="57"/>
      <c r="H62" s="58"/>
      <c r="I62" s="58"/>
    </row>
    <row r="63" spans="1:12" x14ac:dyDescent="0.25">
      <c r="G63" s="58"/>
      <c r="H63" s="58"/>
      <c r="I63" s="58"/>
    </row>
  </sheetData>
  <mergeCells count="24">
    <mergeCell ref="A2:I2"/>
    <mergeCell ref="A4:I4"/>
    <mergeCell ref="B6:C6"/>
    <mergeCell ref="D6:E6"/>
    <mergeCell ref="F6:G6"/>
    <mergeCell ref="H6:I6"/>
    <mergeCell ref="A3:I3"/>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ignoredErrors>
    <ignoredError sqref="H9:I35 D11 H38:I51 I36 I37 H53:I5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9" ht="15.6" x14ac:dyDescent="0.3">
      <c r="A2" s="74" t="s">
        <v>58</v>
      </c>
      <c r="B2" s="74"/>
      <c r="C2" s="74"/>
      <c r="D2" s="74"/>
      <c r="E2" s="74"/>
      <c r="F2" s="74"/>
      <c r="G2" s="74"/>
      <c r="H2" s="74"/>
      <c r="I2" s="74"/>
    </row>
    <row r="3" spans="1:9" ht="15.6" x14ac:dyDescent="0.3">
      <c r="A3" s="74" t="s">
        <v>60</v>
      </c>
      <c r="B3" s="74"/>
      <c r="C3" s="74"/>
      <c r="D3" s="74"/>
      <c r="E3" s="74"/>
      <c r="F3" s="74"/>
      <c r="G3" s="74"/>
      <c r="H3" s="74"/>
      <c r="I3" s="74"/>
    </row>
    <row r="4" spans="1:9" ht="15.6" x14ac:dyDescent="0.3">
      <c r="A4" s="74" t="s">
        <v>53</v>
      </c>
      <c r="B4" s="74"/>
      <c r="C4" s="74"/>
      <c r="D4" s="74"/>
      <c r="E4" s="74"/>
      <c r="F4" s="74"/>
      <c r="G4" s="74"/>
      <c r="H4" s="74"/>
      <c r="I4" s="74"/>
    </row>
    <row r="5" spans="1:9" ht="13.8" thickBot="1" x14ac:dyDescent="0.3"/>
    <row r="6" spans="1:9" ht="13.8" thickTop="1" x14ac:dyDescent="0.25">
      <c r="A6" s="23"/>
      <c r="B6" s="75" t="s">
        <v>0</v>
      </c>
      <c r="C6" s="76"/>
      <c r="D6" s="77" t="s">
        <v>35</v>
      </c>
      <c r="E6" s="76"/>
      <c r="F6" s="75" t="s">
        <v>3</v>
      </c>
      <c r="G6" s="76"/>
      <c r="H6" s="75" t="s">
        <v>7</v>
      </c>
      <c r="I6" s="78"/>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19</v>
      </c>
      <c r="C9" s="13">
        <f>B9/B11</f>
        <v>0.17592592592592593</v>
      </c>
      <c r="D9" s="4">
        <v>45</v>
      </c>
      <c r="E9" s="13">
        <f>D9/D11</f>
        <v>0.17928286852589642</v>
      </c>
      <c r="F9" s="5">
        <v>0</v>
      </c>
      <c r="G9" s="13" t="e">
        <f>F9/F11</f>
        <v>#DIV/0!</v>
      </c>
      <c r="H9" s="4">
        <f>B9+D9+F9</f>
        <v>64</v>
      </c>
      <c r="I9" s="14">
        <f>H9/H11</f>
        <v>0.17827298050139276</v>
      </c>
    </row>
    <row r="10" spans="1:9" x14ac:dyDescent="0.25">
      <c r="A10" s="10" t="s">
        <v>6</v>
      </c>
      <c r="B10" s="6">
        <v>89</v>
      </c>
      <c r="C10" s="15">
        <f>B10/B11</f>
        <v>0.82407407407407407</v>
      </c>
      <c r="D10" s="6">
        <v>206</v>
      </c>
      <c r="E10" s="15">
        <f>D10/D11</f>
        <v>0.82071713147410363</v>
      </c>
      <c r="F10" s="1">
        <v>0</v>
      </c>
      <c r="G10" s="15" t="e">
        <f>F10/F11</f>
        <v>#DIV/0!</v>
      </c>
      <c r="H10" s="6">
        <f>B10+D10+F10</f>
        <v>295</v>
      </c>
      <c r="I10" s="16">
        <f>H10/H11</f>
        <v>0.82172701949860727</v>
      </c>
    </row>
    <row r="11" spans="1:9" x14ac:dyDescent="0.25">
      <c r="A11" s="11" t="s">
        <v>7</v>
      </c>
      <c r="B11" s="7">
        <f>SUM(B9:B10)</f>
        <v>108</v>
      </c>
      <c r="C11" s="17">
        <f>SUM(C9:C10)</f>
        <v>1</v>
      </c>
      <c r="D11" s="7">
        <f>D9+D10</f>
        <v>251</v>
      </c>
      <c r="E11" s="17">
        <f>SUM(E9:E10)</f>
        <v>1</v>
      </c>
      <c r="F11" s="8">
        <f>SUM(F9:F10)</f>
        <v>0</v>
      </c>
      <c r="G11" s="17" t="e">
        <f>SUM(G9:G10)</f>
        <v>#DIV/0!</v>
      </c>
      <c r="H11" s="7">
        <f>B11+D11+F11</f>
        <v>359</v>
      </c>
      <c r="I11" s="18">
        <f>SUM(I9:I10)</f>
        <v>1</v>
      </c>
    </row>
    <row r="12" spans="1:9" x14ac:dyDescent="0.25">
      <c r="A12" s="29" t="s">
        <v>8</v>
      </c>
      <c r="B12" s="36"/>
      <c r="C12" s="36"/>
      <c r="D12" s="36"/>
      <c r="E12" s="36"/>
      <c r="F12" s="36"/>
      <c r="G12" s="36"/>
      <c r="H12" s="36"/>
      <c r="I12" s="37"/>
    </row>
    <row r="13" spans="1:9" x14ac:dyDescent="0.25">
      <c r="A13" s="9" t="s">
        <v>39</v>
      </c>
      <c r="B13" s="5">
        <v>0</v>
      </c>
      <c r="C13" s="13">
        <f>B13/B22</f>
        <v>0</v>
      </c>
      <c r="D13" s="5">
        <v>0</v>
      </c>
      <c r="E13" s="13">
        <f>D13/D22</f>
        <v>0</v>
      </c>
      <c r="F13" s="5">
        <v>0</v>
      </c>
      <c r="G13" s="13" t="e">
        <f>F13/F22</f>
        <v>#DIV/0!</v>
      </c>
      <c r="H13" s="4">
        <f t="shared" ref="H13:H21" si="0">B13+D13+F13</f>
        <v>0</v>
      </c>
      <c r="I13" s="14">
        <f>H13/H22</f>
        <v>0</v>
      </c>
    </row>
    <row r="14" spans="1:9" x14ac:dyDescent="0.25">
      <c r="A14" s="10" t="s">
        <v>9</v>
      </c>
      <c r="B14" s="1">
        <v>0</v>
      </c>
      <c r="C14" s="15">
        <f>B14/B22</f>
        <v>0</v>
      </c>
      <c r="D14" s="1">
        <v>0</v>
      </c>
      <c r="E14" s="15">
        <f>D14/D22</f>
        <v>0</v>
      </c>
      <c r="F14" s="1">
        <v>0</v>
      </c>
      <c r="G14" s="15" t="e">
        <f>F14/F22</f>
        <v>#DIV/0!</v>
      </c>
      <c r="H14" s="6">
        <f t="shared" si="0"/>
        <v>0</v>
      </c>
      <c r="I14" s="16">
        <f>H14/H22</f>
        <v>0</v>
      </c>
    </row>
    <row r="15" spans="1:9" x14ac:dyDescent="0.25">
      <c r="A15" s="10" t="s">
        <v>40</v>
      </c>
      <c r="B15" s="1">
        <v>17</v>
      </c>
      <c r="C15" s="15">
        <f>B15/B22</f>
        <v>0.15740740740740741</v>
      </c>
      <c r="D15" s="1">
        <v>46</v>
      </c>
      <c r="E15" s="15">
        <f>D15/D22</f>
        <v>0.18326693227091634</v>
      </c>
      <c r="F15" s="1">
        <v>0</v>
      </c>
      <c r="G15" s="15" t="e">
        <f>F15/F22</f>
        <v>#DIV/0!</v>
      </c>
      <c r="H15" s="6">
        <f t="shared" si="0"/>
        <v>63</v>
      </c>
      <c r="I15" s="16">
        <f>H15/H22</f>
        <v>0.17548746518105848</v>
      </c>
    </row>
    <row r="16" spans="1:9" x14ac:dyDescent="0.25">
      <c r="A16" s="10" t="s">
        <v>41</v>
      </c>
      <c r="B16" s="1">
        <v>14</v>
      </c>
      <c r="C16" s="15">
        <f>B16/B22</f>
        <v>0.12962962962962962</v>
      </c>
      <c r="D16" s="1">
        <v>10</v>
      </c>
      <c r="E16" s="15">
        <f>D16/D22</f>
        <v>3.9840637450199202E-2</v>
      </c>
      <c r="F16" s="1">
        <v>0</v>
      </c>
      <c r="G16" s="15" t="e">
        <f>F16/F22</f>
        <v>#DIV/0!</v>
      </c>
      <c r="H16" s="6">
        <f t="shared" si="0"/>
        <v>24</v>
      </c>
      <c r="I16" s="16">
        <f>H16/H22</f>
        <v>6.6852367688022288E-2</v>
      </c>
    </row>
    <row r="17" spans="1:9" x14ac:dyDescent="0.25">
      <c r="A17" s="10" t="s">
        <v>42</v>
      </c>
      <c r="B17" s="1">
        <v>0</v>
      </c>
      <c r="C17" s="15">
        <f>B17/B22</f>
        <v>0</v>
      </c>
      <c r="D17" s="1">
        <v>0</v>
      </c>
      <c r="E17" s="15">
        <f>D17/D22</f>
        <v>0</v>
      </c>
      <c r="F17" s="1">
        <v>0</v>
      </c>
      <c r="G17" s="15" t="e">
        <f>F17/F22</f>
        <v>#DIV/0!</v>
      </c>
      <c r="H17" s="6">
        <f t="shared" si="0"/>
        <v>0</v>
      </c>
      <c r="I17" s="16">
        <f>H17/H22</f>
        <v>0</v>
      </c>
    </row>
    <row r="18" spans="1:9" x14ac:dyDescent="0.25">
      <c r="A18" s="10" t="s">
        <v>10</v>
      </c>
      <c r="B18" s="6">
        <v>75</v>
      </c>
      <c r="C18" s="15">
        <f>B18/B22</f>
        <v>0.69444444444444442</v>
      </c>
      <c r="D18" s="6">
        <v>181</v>
      </c>
      <c r="E18" s="15">
        <f>D18/D22</f>
        <v>0.7211155378486056</v>
      </c>
      <c r="F18" s="1">
        <v>0</v>
      </c>
      <c r="G18" s="15" t="e">
        <f>F18/F22</f>
        <v>#DIV/0!</v>
      </c>
      <c r="H18" s="6">
        <f t="shared" si="0"/>
        <v>256</v>
      </c>
      <c r="I18" s="16">
        <f>H18/H22</f>
        <v>0.71309192200557103</v>
      </c>
    </row>
    <row r="19" spans="1:9" x14ac:dyDescent="0.25">
      <c r="A19" s="10" t="s">
        <v>43</v>
      </c>
      <c r="B19" s="6">
        <v>1</v>
      </c>
      <c r="C19" s="15">
        <f>B19/B22</f>
        <v>9.2592592592592587E-3</v>
      </c>
      <c r="D19" s="6">
        <v>7</v>
      </c>
      <c r="E19" s="15">
        <f>D19/D22</f>
        <v>2.7888446215139442E-2</v>
      </c>
      <c r="F19" s="1">
        <v>0</v>
      </c>
      <c r="G19" s="15" t="e">
        <f>F19/F22</f>
        <v>#DIV/0!</v>
      </c>
      <c r="H19" s="6">
        <f t="shared" si="0"/>
        <v>8</v>
      </c>
      <c r="I19" s="16">
        <f>H19/H22</f>
        <v>2.2284122562674095E-2</v>
      </c>
    </row>
    <row r="20" spans="1:9" x14ac:dyDescent="0.25">
      <c r="A20" s="10" t="s">
        <v>44</v>
      </c>
      <c r="B20" s="1">
        <v>0</v>
      </c>
      <c r="C20" s="15">
        <f>B20/B22</f>
        <v>0</v>
      </c>
      <c r="D20" s="1">
        <v>7</v>
      </c>
      <c r="E20" s="15">
        <f>D20/D22</f>
        <v>2.7888446215139442E-2</v>
      </c>
      <c r="F20" s="1">
        <v>0</v>
      </c>
      <c r="G20" s="15" t="e">
        <f>F20/F22</f>
        <v>#DIV/0!</v>
      </c>
      <c r="H20" s="6">
        <f t="shared" si="0"/>
        <v>7</v>
      </c>
      <c r="I20" s="16">
        <f>H20/H22</f>
        <v>1.9498607242339833E-2</v>
      </c>
    </row>
    <row r="21" spans="1:9" x14ac:dyDescent="0.25">
      <c r="A21" s="22" t="s">
        <v>45</v>
      </c>
      <c r="B21" s="8">
        <v>1</v>
      </c>
      <c r="C21" s="15">
        <f>B21/B22</f>
        <v>9.2592592592592587E-3</v>
      </c>
      <c r="D21" s="8">
        <v>0</v>
      </c>
      <c r="E21" s="15">
        <f>D21/D22</f>
        <v>0</v>
      </c>
      <c r="F21" s="8">
        <v>0</v>
      </c>
      <c r="G21" s="15" t="e">
        <f>F21/F22</f>
        <v>#DIV/0!</v>
      </c>
      <c r="H21" s="7">
        <f t="shared" si="0"/>
        <v>1</v>
      </c>
      <c r="I21" s="18">
        <f>H21/H22</f>
        <v>2.7855153203342618E-3</v>
      </c>
    </row>
    <row r="22" spans="1:9" x14ac:dyDescent="0.25">
      <c r="A22" s="11" t="s">
        <v>7</v>
      </c>
      <c r="B22" s="7">
        <f>SUM(B13:B21)</f>
        <v>108</v>
      </c>
      <c r="C22" s="17">
        <f>SUM(C13:C21)</f>
        <v>1</v>
      </c>
      <c r="D22" s="7">
        <f>SUM(D13:D21)</f>
        <v>251</v>
      </c>
      <c r="E22" s="17">
        <f>SUM(E13:E21)</f>
        <v>1</v>
      </c>
      <c r="F22" s="8">
        <f>SUM(F13:F21)</f>
        <v>0</v>
      </c>
      <c r="G22" s="17" t="e">
        <f>SUM(G13:G20)</f>
        <v>#DIV/0!</v>
      </c>
      <c r="H22" s="7">
        <f>SUM(H13:H21)</f>
        <v>359</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16</v>
      </c>
      <c r="C25" s="13">
        <f t="shared" si="1"/>
        <v>0.14814814814814814</v>
      </c>
      <c r="D25" s="1">
        <v>0</v>
      </c>
      <c r="E25" s="15">
        <f>D25/D34</f>
        <v>0</v>
      </c>
      <c r="F25" s="1">
        <v>0</v>
      </c>
      <c r="G25" s="15" t="e">
        <f>F25/F34</f>
        <v>#DIV/0!</v>
      </c>
      <c r="H25" s="1">
        <f t="shared" si="2"/>
        <v>16</v>
      </c>
      <c r="I25" s="16">
        <f>H25/H34</f>
        <v>4.456824512534819E-2</v>
      </c>
    </row>
    <row r="26" spans="1:9" x14ac:dyDescent="0.25">
      <c r="A26" s="10" t="s">
        <v>14</v>
      </c>
      <c r="B26" s="1">
        <v>17</v>
      </c>
      <c r="C26" s="13">
        <f t="shared" si="1"/>
        <v>0.15740740740740741</v>
      </c>
      <c r="D26" s="1">
        <v>1</v>
      </c>
      <c r="E26" s="15">
        <f>D26/D34</f>
        <v>3.9840637450199202E-3</v>
      </c>
      <c r="F26" s="1">
        <v>0</v>
      </c>
      <c r="G26" s="15" t="e">
        <f>F26/F34</f>
        <v>#DIV/0!</v>
      </c>
      <c r="H26" s="5">
        <f t="shared" si="2"/>
        <v>18</v>
      </c>
      <c r="I26" s="16">
        <f>H26/H34</f>
        <v>5.0139275766016712E-2</v>
      </c>
    </row>
    <row r="27" spans="1:9" x14ac:dyDescent="0.25">
      <c r="A27" s="10" t="s">
        <v>15</v>
      </c>
      <c r="B27" s="1">
        <v>23</v>
      </c>
      <c r="C27" s="13">
        <f t="shared" si="1"/>
        <v>0.21296296296296297</v>
      </c>
      <c r="D27" s="1">
        <v>52</v>
      </c>
      <c r="E27" s="15">
        <f>D27/D34</f>
        <v>0.20717131474103587</v>
      </c>
      <c r="F27" s="1">
        <v>0</v>
      </c>
      <c r="G27" s="15" t="e">
        <f>F27/F34</f>
        <v>#DIV/0!</v>
      </c>
      <c r="H27" s="5">
        <f t="shared" si="2"/>
        <v>75</v>
      </c>
      <c r="I27" s="16">
        <f>H27/H34</f>
        <v>0.20891364902506965</v>
      </c>
    </row>
    <row r="28" spans="1:9" x14ac:dyDescent="0.25">
      <c r="A28" s="10" t="s">
        <v>16</v>
      </c>
      <c r="B28" s="1">
        <v>17</v>
      </c>
      <c r="C28" s="13">
        <f t="shared" si="1"/>
        <v>0.15740740740740741</v>
      </c>
      <c r="D28" s="1">
        <v>59</v>
      </c>
      <c r="E28" s="15">
        <f>D28/D34</f>
        <v>0.23505976095617531</v>
      </c>
      <c r="F28" s="1">
        <v>0</v>
      </c>
      <c r="G28" s="15" t="e">
        <f>F28/F34</f>
        <v>#DIV/0!</v>
      </c>
      <c r="H28" s="5">
        <f t="shared" si="2"/>
        <v>76</v>
      </c>
      <c r="I28" s="16">
        <f>H28/H34</f>
        <v>0.2116991643454039</v>
      </c>
    </row>
    <row r="29" spans="1:9" x14ac:dyDescent="0.25">
      <c r="A29" s="10" t="s">
        <v>17</v>
      </c>
      <c r="B29" s="1">
        <v>9</v>
      </c>
      <c r="C29" s="13">
        <f t="shared" si="1"/>
        <v>8.3333333333333329E-2</v>
      </c>
      <c r="D29" s="1">
        <v>41</v>
      </c>
      <c r="E29" s="15">
        <f>D29/D34</f>
        <v>0.16334661354581673</v>
      </c>
      <c r="F29" s="1">
        <v>0</v>
      </c>
      <c r="G29" s="15" t="e">
        <f>F29/F34</f>
        <v>#DIV/0!</v>
      </c>
      <c r="H29" s="5">
        <f t="shared" si="2"/>
        <v>50</v>
      </c>
      <c r="I29" s="16">
        <f>H29/H34</f>
        <v>0.1392757660167131</v>
      </c>
    </row>
    <row r="30" spans="1:9" x14ac:dyDescent="0.25">
      <c r="A30" s="10" t="s">
        <v>18</v>
      </c>
      <c r="B30" s="1">
        <v>14</v>
      </c>
      <c r="C30" s="13">
        <f t="shared" si="1"/>
        <v>0.12962962962962962</v>
      </c>
      <c r="D30" s="1">
        <v>28</v>
      </c>
      <c r="E30" s="15">
        <f>D30/D34</f>
        <v>0.11155378486055777</v>
      </c>
      <c r="F30" s="1">
        <v>0</v>
      </c>
      <c r="G30" s="15" t="e">
        <f>F30/F34</f>
        <v>#DIV/0!</v>
      </c>
      <c r="H30" s="5">
        <f t="shared" si="2"/>
        <v>42</v>
      </c>
      <c r="I30" s="16">
        <f>H30/H34</f>
        <v>0.11699164345403899</v>
      </c>
    </row>
    <row r="31" spans="1:9" x14ac:dyDescent="0.25">
      <c r="A31" s="10" t="s">
        <v>19</v>
      </c>
      <c r="B31" s="1">
        <v>8</v>
      </c>
      <c r="C31" s="13">
        <f t="shared" si="1"/>
        <v>7.407407407407407E-2</v>
      </c>
      <c r="D31" s="1">
        <v>44</v>
      </c>
      <c r="E31" s="15">
        <f>D31/D34</f>
        <v>0.1752988047808765</v>
      </c>
      <c r="F31" s="1">
        <v>0</v>
      </c>
      <c r="G31" s="15" t="e">
        <f>F31/F34</f>
        <v>#DIV/0!</v>
      </c>
      <c r="H31" s="5">
        <f t="shared" si="2"/>
        <v>52</v>
      </c>
      <c r="I31" s="16">
        <f>H31/H34</f>
        <v>0.14484679665738162</v>
      </c>
    </row>
    <row r="32" spans="1:9" x14ac:dyDescent="0.25">
      <c r="A32" s="10" t="s">
        <v>20</v>
      </c>
      <c r="B32" s="1">
        <v>4</v>
      </c>
      <c r="C32" s="13">
        <f t="shared" si="1"/>
        <v>3.7037037037037035E-2</v>
      </c>
      <c r="D32" s="1">
        <v>23</v>
      </c>
      <c r="E32" s="15">
        <f>D32/D34</f>
        <v>9.1633466135458169E-2</v>
      </c>
      <c r="F32" s="1">
        <v>0</v>
      </c>
      <c r="G32" s="15" t="e">
        <f>F32/F34</f>
        <v>#DIV/0!</v>
      </c>
      <c r="H32" s="5">
        <f t="shared" si="2"/>
        <v>27</v>
      </c>
      <c r="I32" s="16">
        <f>H32/H34</f>
        <v>7.5208913649025072E-2</v>
      </c>
    </row>
    <row r="33" spans="1:10" x14ac:dyDescent="0.25">
      <c r="A33" s="10" t="s">
        <v>21</v>
      </c>
      <c r="B33" s="1">
        <v>0</v>
      </c>
      <c r="C33" s="13">
        <f t="shared" si="1"/>
        <v>0</v>
      </c>
      <c r="D33" s="1">
        <v>3</v>
      </c>
      <c r="E33" s="15">
        <f>D33/D34</f>
        <v>1.1952191235059761E-2</v>
      </c>
      <c r="F33" s="1">
        <v>0</v>
      </c>
      <c r="G33" s="15" t="e">
        <f>F33/F34</f>
        <v>#DIV/0!</v>
      </c>
      <c r="H33" s="5">
        <f t="shared" si="2"/>
        <v>3</v>
      </c>
      <c r="I33" s="16">
        <f>H33/H34</f>
        <v>8.356545961002786E-3</v>
      </c>
    </row>
    <row r="34" spans="1:10" x14ac:dyDescent="0.25">
      <c r="A34" s="11" t="s">
        <v>7</v>
      </c>
      <c r="B34" s="7">
        <f t="shared" ref="B34:G34" si="3">SUM(B24:B33)</f>
        <v>108</v>
      </c>
      <c r="C34" s="17">
        <f t="shared" si="3"/>
        <v>1.0000000000000002</v>
      </c>
      <c r="D34" s="7">
        <f t="shared" si="3"/>
        <v>251</v>
      </c>
      <c r="E34" s="17">
        <f t="shared" si="3"/>
        <v>1.0000000000000002</v>
      </c>
      <c r="F34" s="7">
        <f t="shared" si="3"/>
        <v>0</v>
      </c>
      <c r="G34" s="17" t="e">
        <f t="shared" si="3"/>
        <v>#DIV/0!</v>
      </c>
      <c r="H34" s="4">
        <f t="shared" si="2"/>
        <v>359</v>
      </c>
      <c r="I34" s="18">
        <f>SUM(I24:I33)</f>
        <v>1</v>
      </c>
      <c r="J34" s="3"/>
    </row>
    <row r="35" spans="1:10" x14ac:dyDescent="0.25">
      <c r="A35" s="29" t="s">
        <v>22</v>
      </c>
      <c r="B35" s="30"/>
      <c r="C35" s="30"/>
      <c r="D35" s="30"/>
      <c r="E35" s="30"/>
      <c r="F35" s="31"/>
      <c r="G35" s="30"/>
      <c r="H35" s="30"/>
      <c r="I35" s="32"/>
    </row>
    <row r="36" spans="1:10" x14ac:dyDescent="0.25">
      <c r="A36" s="9" t="s">
        <v>23</v>
      </c>
      <c r="B36" s="66">
        <v>28.34</v>
      </c>
      <c r="C36" s="67"/>
      <c r="D36" s="66">
        <v>34.409999999999997</v>
      </c>
      <c r="E36" s="67"/>
      <c r="F36" s="66">
        <v>0</v>
      </c>
      <c r="G36" s="67"/>
      <c r="H36" s="66">
        <v>32.58</v>
      </c>
      <c r="I36" s="80"/>
    </row>
    <row r="37" spans="1:10" x14ac:dyDescent="0.25">
      <c r="A37" s="12" t="s">
        <v>24</v>
      </c>
      <c r="B37" s="70">
        <v>9.19</v>
      </c>
      <c r="C37" s="71"/>
      <c r="D37" s="70">
        <v>10.63</v>
      </c>
      <c r="E37" s="71"/>
      <c r="F37" s="70">
        <v>0</v>
      </c>
      <c r="G37" s="71"/>
      <c r="H37" s="70">
        <v>10.58</v>
      </c>
      <c r="I37" s="81"/>
    </row>
    <row r="38" spans="1:10" x14ac:dyDescent="0.25">
      <c r="A38" s="29" t="s">
        <v>59</v>
      </c>
      <c r="B38" s="30"/>
      <c r="C38" s="30"/>
      <c r="D38" s="30"/>
      <c r="E38" s="30"/>
      <c r="F38" s="31"/>
      <c r="G38" s="30"/>
      <c r="H38" s="30"/>
      <c r="I38" s="32"/>
    </row>
    <row r="39" spans="1:10" x14ac:dyDescent="0.25">
      <c r="A39" s="10" t="s">
        <v>32</v>
      </c>
      <c r="B39" s="6">
        <v>108</v>
      </c>
      <c r="C39" s="15">
        <f>B39/B42</f>
        <v>1</v>
      </c>
      <c r="D39" s="6">
        <v>234</v>
      </c>
      <c r="E39" s="15">
        <f>D39/D42</f>
        <v>0.9322709163346613</v>
      </c>
      <c r="F39" s="1">
        <v>0</v>
      </c>
      <c r="G39" s="15" t="e">
        <f>F39/F42</f>
        <v>#DIV/0!</v>
      </c>
      <c r="H39" s="6">
        <f>B39+D39+F39</f>
        <v>342</v>
      </c>
      <c r="I39" s="16">
        <f>H39/H42</f>
        <v>0.9526462395543176</v>
      </c>
    </row>
    <row r="40" spans="1:10" x14ac:dyDescent="0.25">
      <c r="A40" s="10" t="s">
        <v>33</v>
      </c>
      <c r="B40" s="6">
        <v>0</v>
      </c>
      <c r="C40" s="15">
        <f>B40/B42</f>
        <v>0</v>
      </c>
      <c r="D40" s="6">
        <v>7</v>
      </c>
      <c r="E40" s="15">
        <f>D40/D42</f>
        <v>2.7888446215139442E-2</v>
      </c>
      <c r="F40" s="1">
        <v>0</v>
      </c>
      <c r="G40" s="15" t="e">
        <f>F40/F42</f>
        <v>#DIV/0!</v>
      </c>
      <c r="H40" s="6">
        <f>B40+D40+F40</f>
        <v>7</v>
      </c>
      <c r="I40" s="16">
        <f>H40/H42</f>
        <v>1.9498607242339833E-2</v>
      </c>
    </row>
    <row r="41" spans="1:10" x14ac:dyDescent="0.25">
      <c r="A41" s="10" t="s">
        <v>34</v>
      </c>
      <c r="B41" s="1">
        <v>0</v>
      </c>
      <c r="C41" s="15">
        <f>B41/B42</f>
        <v>0</v>
      </c>
      <c r="D41" s="1">
        <v>10</v>
      </c>
      <c r="E41" s="15">
        <f>D41/D42</f>
        <v>3.9840637450199202E-2</v>
      </c>
      <c r="F41" s="1">
        <v>0</v>
      </c>
      <c r="G41" s="15" t="e">
        <f>F41/F42</f>
        <v>#DIV/0!</v>
      </c>
      <c r="H41" s="6">
        <f>B41+D41+F41</f>
        <v>10</v>
      </c>
      <c r="I41" s="16">
        <f>H41/H42</f>
        <v>2.7855153203342618E-2</v>
      </c>
    </row>
    <row r="42" spans="1:10" x14ac:dyDescent="0.25">
      <c r="A42" s="11" t="s">
        <v>7</v>
      </c>
      <c r="B42" s="7">
        <f t="shared" ref="B42:I42" si="4">SUM(B39:B41)</f>
        <v>108</v>
      </c>
      <c r="C42" s="17">
        <f t="shared" si="4"/>
        <v>1</v>
      </c>
      <c r="D42" s="7">
        <f t="shared" si="4"/>
        <v>251</v>
      </c>
      <c r="E42" s="17">
        <f t="shared" si="4"/>
        <v>0.99999999999999989</v>
      </c>
      <c r="F42" s="8">
        <f t="shared" si="4"/>
        <v>0</v>
      </c>
      <c r="G42" s="17" t="e">
        <f t="shared" si="4"/>
        <v>#DIV/0!</v>
      </c>
      <c r="H42" s="7">
        <f t="shared" si="4"/>
        <v>359</v>
      </c>
      <c r="I42" s="18">
        <f t="shared" si="4"/>
        <v>1</v>
      </c>
    </row>
    <row r="43" spans="1:10" x14ac:dyDescent="0.25">
      <c r="A43" s="29" t="s">
        <v>48</v>
      </c>
      <c r="B43" s="30"/>
      <c r="C43" s="30"/>
      <c r="D43" s="30"/>
      <c r="E43" s="30"/>
      <c r="F43" s="31"/>
      <c r="G43" s="30"/>
      <c r="H43" s="30"/>
      <c r="I43" s="32"/>
    </row>
    <row r="44" spans="1:10" x14ac:dyDescent="0.25">
      <c r="A44" s="9" t="s">
        <v>25</v>
      </c>
      <c r="B44" s="4">
        <v>67</v>
      </c>
      <c r="C44" s="20">
        <f>B44/B46</f>
        <v>0.62037037037037035</v>
      </c>
      <c r="D44" s="5">
        <v>73</v>
      </c>
      <c r="E44" s="20">
        <f>D44/D46</f>
        <v>0.2908366533864542</v>
      </c>
      <c r="F44" s="5">
        <v>0</v>
      </c>
      <c r="G44" s="20" t="e">
        <f>F44/F46</f>
        <v>#DIV/0!</v>
      </c>
      <c r="H44" s="4">
        <f>B44+D44+F44</f>
        <v>140</v>
      </c>
      <c r="I44" s="14">
        <f>H44/H46</f>
        <v>0.38997214484679665</v>
      </c>
    </row>
    <row r="45" spans="1:10" x14ac:dyDescent="0.25">
      <c r="A45" s="10" t="s">
        <v>26</v>
      </c>
      <c r="B45" s="6">
        <v>41</v>
      </c>
      <c r="C45" s="15">
        <f>B45/B46</f>
        <v>0.37962962962962965</v>
      </c>
      <c r="D45" s="6">
        <v>178</v>
      </c>
      <c r="E45" s="15">
        <f>D45/D46</f>
        <v>0.70916334661354585</v>
      </c>
      <c r="F45" s="1">
        <v>0</v>
      </c>
      <c r="G45" s="15" t="e">
        <f>F45/F46</f>
        <v>#DIV/0!</v>
      </c>
      <c r="H45" s="4">
        <f>B45+D45+F45</f>
        <v>219</v>
      </c>
      <c r="I45" s="16">
        <f>H45/H46</f>
        <v>0.61002785515320335</v>
      </c>
    </row>
    <row r="46" spans="1:10" x14ac:dyDescent="0.25">
      <c r="A46" s="11" t="s">
        <v>7</v>
      </c>
      <c r="B46" s="7">
        <f t="shared" ref="B46:G46" si="5">SUM(B44:B45)</f>
        <v>108</v>
      </c>
      <c r="C46" s="21">
        <f t="shared" si="5"/>
        <v>1</v>
      </c>
      <c r="D46" s="7">
        <f t="shared" si="5"/>
        <v>251</v>
      </c>
      <c r="E46" s="21">
        <f t="shared" si="5"/>
        <v>1</v>
      </c>
      <c r="F46" s="7">
        <f t="shared" si="5"/>
        <v>0</v>
      </c>
      <c r="G46" s="21" t="e">
        <f t="shared" si="5"/>
        <v>#DIV/0!</v>
      </c>
      <c r="H46" s="4">
        <f>B46+D46+F46</f>
        <v>359</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11</v>
      </c>
      <c r="C48" s="20">
        <f>B48/B50</f>
        <v>0.10185185185185185</v>
      </c>
      <c r="D48" s="5">
        <v>98</v>
      </c>
      <c r="E48" s="20">
        <f>D48/D50</f>
        <v>0.39043824701195218</v>
      </c>
      <c r="F48" s="5">
        <v>0</v>
      </c>
      <c r="G48" s="20" t="e">
        <f>F48/F50</f>
        <v>#DIV/0!</v>
      </c>
      <c r="H48" s="4">
        <f>B48+D48+F48</f>
        <v>109</v>
      </c>
      <c r="I48" s="14">
        <f>H48/H50</f>
        <v>0.30362116991643456</v>
      </c>
    </row>
    <row r="49" spans="1:9" ht="12.75" customHeight="1" x14ac:dyDescent="0.25">
      <c r="A49" s="10" t="s">
        <v>37</v>
      </c>
      <c r="B49" s="6">
        <v>97</v>
      </c>
      <c r="C49" s="15">
        <f>B49/B50</f>
        <v>0.89814814814814814</v>
      </c>
      <c r="D49" s="6">
        <v>153</v>
      </c>
      <c r="E49" s="15">
        <f>D49/D50</f>
        <v>0.60956175298804782</v>
      </c>
      <c r="F49" s="1">
        <v>0</v>
      </c>
      <c r="G49" s="15" t="e">
        <f>F49/F50</f>
        <v>#DIV/0!</v>
      </c>
      <c r="H49" s="4">
        <f>B49+D49+F49</f>
        <v>250</v>
      </c>
      <c r="I49" s="16">
        <f>H49/H50</f>
        <v>0.69637883008356549</v>
      </c>
    </row>
    <row r="50" spans="1:9" x14ac:dyDescent="0.25">
      <c r="A50" s="11" t="s">
        <v>7</v>
      </c>
      <c r="B50" s="7">
        <f t="shared" ref="B50:G50" si="6">SUM(B48:B49)</f>
        <v>108</v>
      </c>
      <c r="C50" s="21">
        <f t="shared" si="6"/>
        <v>1</v>
      </c>
      <c r="D50" s="7">
        <f t="shared" si="6"/>
        <v>251</v>
      </c>
      <c r="E50" s="21">
        <f t="shared" si="6"/>
        <v>1</v>
      </c>
      <c r="F50" s="7">
        <f t="shared" si="6"/>
        <v>0</v>
      </c>
      <c r="G50" s="21" t="e">
        <f t="shared" si="6"/>
        <v>#DIV/0!</v>
      </c>
      <c r="H50" s="4">
        <f>B50+D50+F50</f>
        <v>359</v>
      </c>
      <c r="I50" s="18">
        <f>SUM(I48:I49)</f>
        <v>1</v>
      </c>
    </row>
    <row r="51" spans="1:9" x14ac:dyDescent="0.25">
      <c r="A51" s="33" t="s">
        <v>28</v>
      </c>
      <c r="B51" s="34"/>
      <c r="C51" s="34"/>
      <c r="D51" s="34"/>
      <c r="E51" s="34"/>
      <c r="F51" s="35"/>
      <c r="G51" s="34"/>
      <c r="H51" s="34"/>
      <c r="I51" s="38"/>
    </row>
    <row r="52" spans="1:9" x14ac:dyDescent="0.25">
      <c r="A52" s="47" t="s">
        <v>27</v>
      </c>
      <c r="B52" s="59">
        <v>83.67</v>
      </c>
      <c r="C52" s="60"/>
      <c r="D52" s="61">
        <v>148.25</v>
      </c>
      <c r="E52" s="62"/>
      <c r="F52" s="59">
        <v>0</v>
      </c>
      <c r="G52" s="60"/>
      <c r="H52" s="61">
        <v>232</v>
      </c>
      <c r="I52" s="79"/>
    </row>
    <row r="53" spans="1:9" x14ac:dyDescent="0.25">
      <c r="A53" s="29" t="s">
        <v>49</v>
      </c>
      <c r="B53" s="30"/>
      <c r="C53" s="30"/>
      <c r="D53" s="30"/>
      <c r="E53" s="30"/>
      <c r="F53" s="31"/>
      <c r="G53" s="30"/>
      <c r="H53" s="30"/>
      <c r="I53" s="32"/>
    </row>
    <row r="54" spans="1:9" x14ac:dyDescent="0.25">
      <c r="A54" s="41" t="s">
        <v>50</v>
      </c>
      <c r="B54" s="4">
        <v>75</v>
      </c>
      <c r="C54" s="20">
        <f>B54/B56</f>
        <v>0.69444444444444442</v>
      </c>
      <c r="D54" s="4">
        <v>231</v>
      </c>
      <c r="E54" s="20">
        <f>D54/D56</f>
        <v>0.92031872509960155</v>
      </c>
      <c r="F54" s="5">
        <v>0</v>
      </c>
      <c r="G54" s="20" t="e">
        <f>F54/F56</f>
        <v>#DIV/0!</v>
      </c>
      <c r="H54" s="4">
        <f>B54+D54+F54</f>
        <v>306</v>
      </c>
      <c r="I54" s="14">
        <f>H54/H56</f>
        <v>0.85236768802228413</v>
      </c>
    </row>
    <row r="55" spans="1:9" x14ac:dyDescent="0.25">
      <c r="A55" s="42" t="s">
        <v>51</v>
      </c>
      <c r="B55" s="6">
        <v>33</v>
      </c>
      <c r="C55" s="15">
        <f>B55/B56</f>
        <v>0.30555555555555558</v>
      </c>
      <c r="D55" s="6">
        <v>20</v>
      </c>
      <c r="E55" s="15">
        <f>D55/D56</f>
        <v>7.9681274900398405E-2</v>
      </c>
      <c r="F55" s="1">
        <v>0</v>
      </c>
      <c r="G55" s="15" t="e">
        <f>F55/F56</f>
        <v>#DIV/0!</v>
      </c>
      <c r="H55" s="4">
        <f>B55+D55+F55</f>
        <v>53</v>
      </c>
      <c r="I55" s="16">
        <f>H55/H56</f>
        <v>0.14763231197771587</v>
      </c>
    </row>
    <row r="56" spans="1:9" ht="13.8" thickBot="1" x14ac:dyDescent="0.3">
      <c r="A56" s="43" t="s">
        <v>7</v>
      </c>
      <c r="B56" s="44">
        <f t="shared" ref="B56:G56" si="7">SUM(B54:B55)</f>
        <v>108</v>
      </c>
      <c r="C56" s="45">
        <f t="shared" si="7"/>
        <v>1</v>
      </c>
      <c r="D56" s="44">
        <f t="shared" si="7"/>
        <v>251</v>
      </c>
      <c r="E56" s="45">
        <f t="shared" si="7"/>
        <v>1</v>
      </c>
      <c r="F56" s="44">
        <f t="shared" si="7"/>
        <v>0</v>
      </c>
      <c r="G56" s="45" t="e">
        <f t="shared" si="7"/>
        <v>#DIV/0!</v>
      </c>
      <c r="H56" s="44">
        <f>B56+D56+F56</f>
        <v>359</v>
      </c>
      <c r="I56" s="46">
        <f>SUM(I54:I55)</f>
        <v>1</v>
      </c>
    </row>
    <row r="57" spans="1:9" ht="13.8" thickTop="1" x14ac:dyDescent="0.25">
      <c r="A57" s="94"/>
      <c r="B57" s="95"/>
      <c r="C57" s="96"/>
      <c r="D57" s="95"/>
      <c r="E57" s="96"/>
      <c r="F57" s="95"/>
      <c r="G57" s="96"/>
      <c r="H57" s="95"/>
      <c r="I57" s="97"/>
    </row>
    <row r="58" spans="1:9" ht="15" customHeight="1" x14ac:dyDescent="0.25">
      <c r="A58" s="98" t="s">
        <v>61</v>
      </c>
      <c r="B58" s="98"/>
      <c r="C58" s="98"/>
      <c r="D58" s="98"/>
      <c r="E58" s="98"/>
      <c r="F58" s="99"/>
      <c r="G58" s="98"/>
      <c r="H58" s="98"/>
      <c r="I58" s="98"/>
    </row>
    <row r="59" spans="1:9" ht="37.950000000000003" customHeight="1" x14ac:dyDescent="0.25">
      <c r="A59" s="100" t="s">
        <v>62</v>
      </c>
      <c r="B59" s="100"/>
      <c r="C59" s="100"/>
      <c r="D59" s="100"/>
      <c r="E59" s="100"/>
      <c r="F59" s="100"/>
      <c r="G59" s="100"/>
      <c r="H59" s="100"/>
      <c r="I59" s="100"/>
    </row>
    <row r="60" spans="1:9" ht="37.950000000000003" customHeight="1" x14ac:dyDescent="0.25">
      <c r="A60" s="101" t="s">
        <v>63</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57"/>
      <c r="H62" s="58"/>
      <c r="I62" s="58"/>
    </row>
    <row r="63" spans="1:9" x14ac:dyDescent="0.25">
      <c r="G63" s="58"/>
      <c r="H63" s="58"/>
      <c r="I63" s="58"/>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ignoredErrors>
    <ignoredError sqref="H9:I35 D11 H38:I51 I36 I37 H53:I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9" ht="15.6" x14ac:dyDescent="0.3">
      <c r="A2" s="74" t="s">
        <v>58</v>
      </c>
      <c r="B2" s="74"/>
      <c r="C2" s="74"/>
      <c r="D2" s="74"/>
      <c r="E2" s="74"/>
      <c r="F2" s="74"/>
      <c r="G2" s="74"/>
      <c r="H2" s="74"/>
      <c r="I2" s="74"/>
    </row>
    <row r="3" spans="1:9" ht="15.6" x14ac:dyDescent="0.3">
      <c r="A3" s="74" t="s">
        <v>60</v>
      </c>
      <c r="B3" s="74"/>
      <c r="C3" s="74"/>
      <c r="D3" s="74"/>
      <c r="E3" s="74"/>
      <c r="F3" s="74"/>
      <c r="G3" s="74"/>
      <c r="H3" s="74"/>
      <c r="I3" s="74"/>
    </row>
    <row r="4" spans="1:9" ht="15.6" x14ac:dyDescent="0.3">
      <c r="A4" s="74" t="s">
        <v>54</v>
      </c>
      <c r="B4" s="74"/>
      <c r="C4" s="74"/>
      <c r="D4" s="74"/>
      <c r="E4" s="74"/>
      <c r="F4" s="74"/>
      <c r="G4" s="74"/>
      <c r="H4" s="74"/>
      <c r="I4" s="74"/>
    </row>
    <row r="5" spans="1:9" ht="13.8" thickBot="1" x14ac:dyDescent="0.3"/>
    <row r="6" spans="1:9" ht="13.8" thickTop="1" x14ac:dyDescent="0.25">
      <c r="A6" s="23"/>
      <c r="B6" s="75" t="s">
        <v>0</v>
      </c>
      <c r="C6" s="76"/>
      <c r="D6" s="77" t="s">
        <v>35</v>
      </c>
      <c r="E6" s="76"/>
      <c r="F6" s="75" t="s">
        <v>3</v>
      </c>
      <c r="G6" s="76"/>
      <c r="H6" s="75" t="s">
        <v>7</v>
      </c>
      <c r="I6" s="78"/>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795</v>
      </c>
      <c r="C9" s="13">
        <f>B9/B11</f>
        <v>0.51859099804305286</v>
      </c>
      <c r="D9" s="4">
        <v>275</v>
      </c>
      <c r="E9" s="13">
        <f>D9/D11</f>
        <v>0.63218390804597702</v>
      </c>
      <c r="F9" s="5">
        <v>0</v>
      </c>
      <c r="G9" s="13" t="e">
        <f>F9/F11</f>
        <v>#DIV/0!</v>
      </c>
      <c r="H9" s="4">
        <f>B9+D9+F9</f>
        <v>1070</v>
      </c>
      <c r="I9" s="14">
        <f>H9/H11</f>
        <v>0.54369918699186992</v>
      </c>
    </row>
    <row r="10" spans="1:9" x14ac:dyDescent="0.25">
      <c r="A10" s="10" t="s">
        <v>6</v>
      </c>
      <c r="B10" s="6">
        <v>738</v>
      </c>
      <c r="C10" s="15">
        <f>B10/B11</f>
        <v>0.48140900195694714</v>
      </c>
      <c r="D10" s="6">
        <v>160</v>
      </c>
      <c r="E10" s="15">
        <f>D10/D11</f>
        <v>0.36781609195402298</v>
      </c>
      <c r="F10" s="1">
        <v>0</v>
      </c>
      <c r="G10" s="15" t="e">
        <f>F10/F11</f>
        <v>#DIV/0!</v>
      </c>
      <c r="H10" s="6">
        <f>B10+D10+F10</f>
        <v>898</v>
      </c>
      <c r="I10" s="16">
        <f>H10/H11</f>
        <v>0.45630081300813008</v>
      </c>
    </row>
    <row r="11" spans="1:9" x14ac:dyDescent="0.25">
      <c r="A11" s="11" t="s">
        <v>7</v>
      </c>
      <c r="B11" s="7">
        <f>SUM(B9:B10)</f>
        <v>1533</v>
      </c>
      <c r="C11" s="17">
        <f>SUM(C9:C10)</f>
        <v>1</v>
      </c>
      <c r="D11" s="7">
        <f>D9+D10</f>
        <v>435</v>
      </c>
      <c r="E11" s="17">
        <f>SUM(E9:E10)</f>
        <v>1</v>
      </c>
      <c r="F11" s="8">
        <f>SUM(F9:F10)</f>
        <v>0</v>
      </c>
      <c r="G11" s="17" t="e">
        <f>SUM(G9:G10)</f>
        <v>#DIV/0!</v>
      </c>
      <c r="H11" s="7">
        <f>B11+D11+F11</f>
        <v>1968</v>
      </c>
      <c r="I11" s="18">
        <f>SUM(I9:I10)</f>
        <v>1</v>
      </c>
    </row>
    <row r="12" spans="1:9" x14ac:dyDescent="0.25">
      <c r="A12" s="29" t="s">
        <v>8</v>
      </c>
      <c r="B12" s="36"/>
      <c r="C12" s="36"/>
      <c r="D12" s="36"/>
      <c r="E12" s="36"/>
      <c r="F12" s="36"/>
      <c r="G12" s="36"/>
      <c r="H12" s="36"/>
      <c r="I12" s="37"/>
    </row>
    <row r="13" spans="1:9" x14ac:dyDescent="0.25">
      <c r="A13" s="9" t="s">
        <v>39</v>
      </c>
      <c r="B13" s="5">
        <v>4</v>
      </c>
      <c r="C13" s="13">
        <f>B13/B22</f>
        <v>2.6092628832354858E-3</v>
      </c>
      <c r="D13" s="5">
        <v>0</v>
      </c>
      <c r="E13" s="13">
        <f>D13/D22</f>
        <v>0</v>
      </c>
      <c r="F13" s="5">
        <v>0</v>
      </c>
      <c r="G13" s="13" t="e">
        <f>F13/F22</f>
        <v>#DIV/0!</v>
      </c>
      <c r="H13" s="4">
        <f t="shared" ref="H13:H21" si="0">B13+D13+F13</f>
        <v>4</v>
      </c>
      <c r="I13" s="14">
        <f>H13/H22</f>
        <v>2.0325203252032522E-3</v>
      </c>
    </row>
    <row r="14" spans="1:9" x14ac:dyDescent="0.25">
      <c r="A14" s="10" t="s">
        <v>9</v>
      </c>
      <c r="B14" s="1">
        <v>73</v>
      </c>
      <c r="C14" s="15">
        <f>B14/B22</f>
        <v>4.7619047619047616E-2</v>
      </c>
      <c r="D14" s="1">
        <v>53</v>
      </c>
      <c r="E14" s="15">
        <f>D14/D22</f>
        <v>0.12183908045977011</v>
      </c>
      <c r="F14" s="1">
        <v>0</v>
      </c>
      <c r="G14" s="15" t="e">
        <f>F14/F22</f>
        <v>#DIV/0!</v>
      </c>
      <c r="H14" s="6">
        <f>B14+D14+F14</f>
        <v>126</v>
      </c>
      <c r="I14" s="16">
        <f>H14/H22</f>
        <v>6.402439024390244E-2</v>
      </c>
    </row>
    <row r="15" spans="1:9" x14ac:dyDescent="0.25">
      <c r="A15" s="10" t="s">
        <v>40</v>
      </c>
      <c r="B15" s="1">
        <v>197</v>
      </c>
      <c r="C15" s="15">
        <f>B15/B22</f>
        <v>0.12850619699934768</v>
      </c>
      <c r="D15" s="1">
        <v>17</v>
      </c>
      <c r="E15" s="15">
        <f>D15/D22</f>
        <v>3.9080459770114942E-2</v>
      </c>
      <c r="F15" s="1">
        <v>0</v>
      </c>
      <c r="G15" s="15" t="e">
        <f>F15/F22</f>
        <v>#DIV/0!</v>
      </c>
      <c r="H15" s="6">
        <f t="shared" si="0"/>
        <v>214</v>
      </c>
      <c r="I15" s="16">
        <f>H15/H22</f>
        <v>0.10873983739837398</v>
      </c>
    </row>
    <row r="16" spans="1:9" x14ac:dyDescent="0.25">
      <c r="A16" s="10" t="s">
        <v>41</v>
      </c>
      <c r="B16" s="1">
        <v>151</v>
      </c>
      <c r="C16" s="15">
        <f>B16/B22</f>
        <v>9.849967384213959E-2</v>
      </c>
      <c r="D16" s="1">
        <v>18</v>
      </c>
      <c r="E16" s="15">
        <f>D16/D22</f>
        <v>4.1379310344827586E-2</v>
      </c>
      <c r="F16" s="1">
        <v>0</v>
      </c>
      <c r="G16" s="15" t="e">
        <f>F16/F22</f>
        <v>#DIV/0!</v>
      </c>
      <c r="H16" s="6">
        <f t="shared" si="0"/>
        <v>169</v>
      </c>
      <c r="I16" s="16">
        <f>H16/H22</f>
        <v>8.5873983739837401E-2</v>
      </c>
    </row>
    <row r="17" spans="1:9" x14ac:dyDescent="0.25">
      <c r="A17" s="10" t="s">
        <v>42</v>
      </c>
      <c r="B17" s="1">
        <v>1</v>
      </c>
      <c r="C17" s="15">
        <f>B17/B22</f>
        <v>6.5231572080887146E-4</v>
      </c>
      <c r="D17" s="1">
        <v>0</v>
      </c>
      <c r="E17" s="15">
        <f>D17/D22</f>
        <v>0</v>
      </c>
      <c r="F17" s="1">
        <v>0</v>
      </c>
      <c r="G17" s="15" t="e">
        <f>F17/F22</f>
        <v>#DIV/0!</v>
      </c>
      <c r="H17" s="6">
        <f t="shared" si="0"/>
        <v>1</v>
      </c>
      <c r="I17" s="16">
        <f>H17/H22</f>
        <v>5.0813008130081306E-4</v>
      </c>
    </row>
    <row r="18" spans="1:9" x14ac:dyDescent="0.25">
      <c r="A18" s="10" t="s">
        <v>10</v>
      </c>
      <c r="B18" s="6">
        <v>981</v>
      </c>
      <c r="C18" s="15">
        <f>B18/B22</f>
        <v>0.63992172211350296</v>
      </c>
      <c r="D18" s="6">
        <v>185</v>
      </c>
      <c r="E18" s="15">
        <f>D18/D22</f>
        <v>0.42528735632183906</v>
      </c>
      <c r="F18" s="1">
        <v>0</v>
      </c>
      <c r="G18" s="15" t="e">
        <f>F18/F22</f>
        <v>#DIV/0!</v>
      </c>
      <c r="H18" s="6">
        <f t="shared" si="0"/>
        <v>1166</v>
      </c>
      <c r="I18" s="16">
        <f>H18/H22</f>
        <v>0.59247967479674801</v>
      </c>
    </row>
    <row r="19" spans="1:9" x14ac:dyDescent="0.25">
      <c r="A19" s="10" t="s">
        <v>43</v>
      </c>
      <c r="B19" s="6">
        <v>76</v>
      </c>
      <c r="C19" s="15">
        <f>B19/B22</f>
        <v>4.9575994781474231E-2</v>
      </c>
      <c r="D19" s="6">
        <v>5</v>
      </c>
      <c r="E19" s="15">
        <f>D19/D22</f>
        <v>1.1494252873563218E-2</v>
      </c>
      <c r="F19" s="1">
        <v>0</v>
      </c>
      <c r="G19" s="15" t="e">
        <f>F19/F22</f>
        <v>#DIV/0!</v>
      </c>
      <c r="H19" s="6">
        <f t="shared" si="0"/>
        <v>81</v>
      </c>
      <c r="I19" s="16">
        <f>H19/H22</f>
        <v>4.1158536585365856E-2</v>
      </c>
    </row>
    <row r="20" spans="1:9" x14ac:dyDescent="0.25">
      <c r="A20" s="10" t="s">
        <v>44</v>
      </c>
      <c r="B20" s="1">
        <v>32</v>
      </c>
      <c r="C20" s="15">
        <f>B20/B22</f>
        <v>2.0874103065883887E-2</v>
      </c>
      <c r="D20" s="1">
        <v>154</v>
      </c>
      <c r="E20" s="15">
        <f>D20/D22</f>
        <v>0.35402298850574715</v>
      </c>
      <c r="F20" s="1">
        <v>0</v>
      </c>
      <c r="G20" s="15" t="e">
        <f>F20/F22</f>
        <v>#DIV/0!</v>
      </c>
      <c r="H20" s="6">
        <f t="shared" si="0"/>
        <v>186</v>
      </c>
      <c r="I20" s="16">
        <f>H20/H22</f>
        <v>9.451219512195122E-2</v>
      </c>
    </row>
    <row r="21" spans="1:9" x14ac:dyDescent="0.25">
      <c r="A21" s="22" t="s">
        <v>45</v>
      </c>
      <c r="B21" s="8">
        <v>18</v>
      </c>
      <c r="C21" s="15">
        <f>B21/B22</f>
        <v>1.1741682974559686E-2</v>
      </c>
      <c r="D21" s="8">
        <v>3</v>
      </c>
      <c r="E21" s="15">
        <f>D21/D22</f>
        <v>6.8965517241379309E-3</v>
      </c>
      <c r="F21" s="8">
        <v>0</v>
      </c>
      <c r="G21" s="15" t="e">
        <f>F21/F22</f>
        <v>#DIV/0!</v>
      </c>
      <c r="H21" s="7">
        <f t="shared" si="0"/>
        <v>21</v>
      </c>
      <c r="I21" s="18">
        <f>H21/H22</f>
        <v>1.0670731707317074E-2</v>
      </c>
    </row>
    <row r="22" spans="1:9" x14ac:dyDescent="0.25">
      <c r="A22" s="11" t="s">
        <v>7</v>
      </c>
      <c r="B22" s="7">
        <f>SUM(B13:B21)</f>
        <v>1533</v>
      </c>
      <c r="C22" s="17">
        <f>SUM(C13:C21)</f>
        <v>1</v>
      </c>
      <c r="D22" s="7">
        <f>SUM(D13:D21)</f>
        <v>435</v>
      </c>
      <c r="E22" s="17">
        <f>SUM(E13:E21)</f>
        <v>1</v>
      </c>
      <c r="F22" s="8">
        <f>SUM(F13:F21)</f>
        <v>0</v>
      </c>
      <c r="G22" s="17" t="e">
        <f>SUM(G13:G20)</f>
        <v>#DIV/0!</v>
      </c>
      <c r="H22" s="7">
        <f>SUM(H13:H21)</f>
        <v>1968</v>
      </c>
      <c r="I22" s="18">
        <f>SUM(I13:I21)</f>
        <v>1</v>
      </c>
    </row>
    <row r="23" spans="1:9" x14ac:dyDescent="0.25">
      <c r="A23" s="29" t="s">
        <v>11</v>
      </c>
      <c r="B23" s="36"/>
      <c r="C23" s="36"/>
      <c r="D23" s="36"/>
      <c r="E23" s="36"/>
      <c r="F23" s="36"/>
      <c r="G23" s="36"/>
      <c r="H23" s="36"/>
      <c r="I23" s="37"/>
    </row>
    <row r="24" spans="1:9" x14ac:dyDescent="0.25">
      <c r="A24" s="40" t="s">
        <v>12</v>
      </c>
      <c r="B24" s="5">
        <v>6</v>
      </c>
      <c r="C24" s="13">
        <f t="shared" ref="C24:C33" si="1">B24/$B$34</f>
        <v>3.9138943248532287E-3</v>
      </c>
      <c r="D24" s="5">
        <v>0</v>
      </c>
      <c r="E24" s="13">
        <f>D24/D34</f>
        <v>0</v>
      </c>
      <c r="F24" s="5">
        <v>0</v>
      </c>
      <c r="G24" s="13" t="e">
        <f>F24/F34</f>
        <v>#DIV/0!</v>
      </c>
      <c r="H24" s="5">
        <f t="shared" ref="H24:H34" si="2">B24+D24+F24</f>
        <v>6</v>
      </c>
      <c r="I24" s="14">
        <f>H24/H34</f>
        <v>3.0487804878048782E-3</v>
      </c>
    </row>
    <row r="25" spans="1:9" x14ac:dyDescent="0.25">
      <c r="A25" s="10" t="s">
        <v>13</v>
      </c>
      <c r="B25" s="1">
        <v>314</v>
      </c>
      <c r="C25" s="13">
        <f t="shared" si="1"/>
        <v>0.20482713633398564</v>
      </c>
      <c r="D25" s="1">
        <v>0</v>
      </c>
      <c r="E25" s="15">
        <f>D25/D34</f>
        <v>0</v>
      </c>
      <c r="F25" s="1">
        <v>0</v>
      </c>
      <c r="G25" s="15" t="e">
        <f>F25/F34</f>
        <v>#DIV/0!</v>
      </c>
      <c r="H25" s="1">
        <f t="shared" si="2"/>
        <v>314</v>
      </c>
      <c r="I25" s="16">
        <f>H25/H34</f>
        <v>0.15955284552845528</v>
      </c>
    </row>
    <row r="26" spans="1:9" x14ac:dyDescent="0.25">
      <c r="A26" s="10" t="s">
        <v>14</v>
      </c>
      <c r="B26" s="1">
        <v>367</v>
      </c>
      <c r="C26" s="13">
        <f t="shared" si="1"/>
        <v>0.23939986953685582</v>
      </c>
      <c r="D26" s="1">
        <v>10</v>
      </c>
      <c r="E26" s="15">
        <f>D26/D34</f>
        <v>2.2988505747126436E-2</v>
      </c>
      <c r="F26" s="1">
        <v>0</v>
      </c>
      <c r="G26" s="15" t="e">
        <f>F26/F34</f>
        <v>#DIV/0!</v>
      </c>
      <c r="H26" s="5">
        <f t="shared" si="2"/>
        <v>377</v>
      </c>
      <c r="I26" s="16">
        <f>H26/H34</f>
        <v>0.1915650406504065</v>
      </c>
    </row>
    <row r="27" spans="1:9" x14ac:dyDescent="0.25">
      <c r="A27" s="10" t="s">
        <v>15</v>
      </c>
      <c r="B27" s="1">
        <v>254</v>
      </c>
      <c r="C27" s="13">
        <f t="shared" si="1"/>
        <v>0.16568819308545335</v>
      </c>
      <c r="D27" s="1">
        <v>115</v>
      </c>
      <c r="E27" s="15">
        <f>D27/D34</f>
        <v>0.26436781609195403</v>
      </c>
      <c r="F27" s="1">
        <v>0</v>
      </c>
      <c r="G27" s="15" t="e">
        <f>F27/F34</f>
        <v>#DIV/0!</v>
      </c>
      <c r="H27" s="5">
        <f t="shared" si="2"/>
        <v>369</v>
      </c>
      <c r="I27" s="16">
        <f>H27/H34</f>
        <v>0.1875</v>
      </c>
    </row>
    <row r="28" spans="1:9" x14ac:dyDescent="0.25">
      <c r="A28" s="10" t="s">
        <v>16</v>
      </c>
      <c r="B28" s="1">
        <v>217</v>
      </c>
      <c r="C28" s="13">
        <f t="shared" si="1"/>
        <v>0.14155251141552511</v>
      </c>
      <c r="D28" s="1">
        <v>113</v>
      </c>
      <c r="E28" s="15">
        <f>D28/D34</f>
        <v>0.25977011494252872</v>
      </c>
      <c r="F28" s="1">
        <v>0</v>
      </c>
      <c r="G28" s="15" t="e">
        <f>F28/F34</f>
        <v>#DIV/0!</v>
      </c>
      <c r="H28" s="5">
        <f t="shared" si="2"/>
        <v>330</v>
      </c>
      <c r="I28" s="16">
        <f>H28/H34</f>
        <v>0.1676829268292683</v>
      </c>
    </row>
    <row r="29" spans="1:9" x14ac:dyDescent="0.25">
      <c r="A29" s="10" t="s">
        <v>17</v>
      </c>
      <c r="B29" s="1">
        <v>153</v>
      </c>
      <c r="C29" s="13">
        <f t="shared" si="1"/>
        <v>9.9804305283757333E-2</v>
      </c>
      <c r="D29" s="1">
        <v>83</v>
      </c>
      <c r="E29" s="15">
        <f>D29/D34</f>
        <v>0.19080459770114944</v>
      </c>
      <c r="F29" s="1">
        <v>0</v>
      </c>
      <c r="G29" s="15" t="e">
        <f>F29/F34</f>
        <v>#DIV/0!</v>
      </c>
      <c r="H29" s="5">
        <f t="shared" si="2"/>
        <v>236</v>
      </c>
      <c r="I29" s="16">
        <f>H29/H34</f>
        <v>0.11991869918699187</v>
      </c>
    </row>
    <row r="30" spans="1:9" x14ac:dyDescent="0.25">
      <c r="A30" s="10" t="s">
        <v>18</v>
      </c>
      <c r="B30" s="1">
        <v>107</v>
      </c>
      <c r="C30" s="13">
        <f t="shared" si="1"/>
        <v>6.9797782126549246E-2</v>
      </c>
      <c r="D30" s="1">
        <v>47</v>
      </c>
      <c r="E30" s="15">
        <f>D30/D34</f>
        <v>0.10804597701149425</v>
      </c>
      <c r="F30" s="1">
        <v>0</v>
      </c>
      <c r="G30" s="15" t="e">
        <f>F30/F34</f>
        <v>#DIV/0!</v>
      </c>
      <c r="H30" s="5">
        <f t="shared" si="2"/>
        <v>154</v>
      </c>
      <c r="I30" s="16">
        <f>H30/H34</f>
        <v>7.8252032520325199E-2</v>
      </c>
    </row>
    <row r="31" spans="1:9" x14ac:dyDescent="0.25">
      <c r="A31" s="10" t="s">
        <v>19</v>
      </c>
      <c r="B31" s="1">
        <v>76</v>
      </c>
      <c r="C31" s="13">
        <f t="shared" si="1"/>
        <v>4.9575994781474231E-2</v>
      </c>
      <c r="D31" s="1">
        <v>44</v>
      </c>
      <c r="E31" s="15">
        <f>D31/D34</f>
        <v>0.10114942528735632</v>
      </c>
      <c r="F31" s="1">
        <v>0</v>
      </c>
      <c r="G31" s="15" t="e">
        <f>F31/F34</f>
        <v>#DIV/0!</v>
      </c>
      <c r="H31" s="5">
        <f t="shared" si="2"/>
        <v>120</v>
      </c>
      <c r="I31" s="16">
        <f>H31/H34</f>
        <v>6.097560975609756E-2</v>
      </c>
    </row>
    <row r="32" spans="1:9" x14ac:dyDescent="0.25">
      <c r="A32" s="10" t="s">
        <v>20</v>
      </c>
      <c r="B32" s="1">
        <v>36</v>
      </c>
      <c r="C32" s="13">
        <f t="shared" si="1"/>
        <v>2.3483365949119372E-2</v>
      </c>
      <c r="D32" s="1">
        <v>23</v>
      </c>
      <c r="E32" s="15">
        <f>D32/D34</f>
        <v>5.2873563218390804E-2</v>
      </c>
      <c r="F32" s="1">
        <v>0</v>
      </c>
      <c r="G32" s="15" t="e">
        <f>F32/F34</f>
        <v>#DIV/0!</v>
      </c>
      <c r="H32" s="5">
        <f t="shared" si="2"/>
        <v>59</v>
      </c>
      <c r="I32" s="16">
        <f>H32/H34</f>
        <v>2.9979674796747968E-2</v>
      </c>
    </row>
    <row r="33" spans="1:10" x14ac:dyDescent="0.25">
      <c r="A33" s="10" t="s">
        <v>21</v>
      </c>
      <c r="B33" s="1">
        <v>3</v>
      </c>
      <c r="C33" s="13">
        <f t="shared" si="1"/>
        <v>1.9569471624266144E-3</v>
      </c>
      <c r="D33" s="1">
        <v>0</v>
      </c>
      <c r="E33" s="15">
        <f>D33/D34</f>
        <v>0</v>
      </c>
      <c r="F33" s="1">
        <v>0</v>
      </c>
      <c r="G33" s="15" t="e">
        <f>F33/F34</f>
        <v>#DIV/0!</v>
      </c>
      <c r="H33" s="5">
        <f t="shared" si="2"/>
        <v>3</v>
      </c>
      <c r="I33" s="16">
        <f>H33/H34</f>
        <v>1.5243902439024391E-3</v>
      </c>
    </row>
    <row r="34" spans="1:10" x14ac:dyDescent="0.25">
      <c r="A34" s="11" t="s">
        <v>7</v>
      </c>
      <c r="B34" s="7">
        <f t="shared" ref="B34:G34" si="3">SUM(B24:B33)</f>
        <v>1533</v>
      </c>
      <c r="C34" s="17">
        <f t="shared" si="3"/>
        <v>1</v>
      </c>
      <c r="D34" s="7">
        <f t="shared" si="3"/>
        <v>435</v>
      </c>
      <c r="E34" s="17">
        <f t="shared" si="3"/>
        <v>0.99999999999999978</v>
      </c>
      <c r="F34" s="7">
        <f t="shared" si="3"/>
        <v>0</v>
      </c>
      <c r="G34" s="17" t="e">
        <f t="shared" si="3"/>
        <v>#DIV/0!</v>
      </c>
      <c r="H34" s="4">
        <f t="shared" si="2"/>
        <v>1968</v>
      </c>
      <c r="I34" s="18">
        <f>SUM(I24:I33)</f>
        <v>1</v>
      </c>
      <c r="J34" s="3"/>
    </row>
    <row r="35" spans="1:10" x14ac:dyDescent="0.25">
      <c r="A35" s="29" t="s">
        <v>22</v>
      </c>
      <c r="B35" s="30"/>
      <c r="C35" s="30"/>
      <c r="D35" s="30"/>
      <c r="E35" s="30"/>
      <c r="F35" s="31"/>
      <c r="G35" s="30"/>
      <c r="H35" s="30"/>
      <c r="I35" s="32"/>
    </row>
    <row r="36" spans="1:10" x14ac:dyDescent="0.25">
      <c r="A36" s="9" t="s">
        <v>23</v>
      </c>
      <c r="B36" s="66">
        <v>26.18</v>
      </c>
      <c r="C36" s="67"/>
      <c r="D36" s="66">
        <v>31.35</v>
      </c>
      <c r="E36" s="67"/>
      <c r="F36" s="66">
        <v>0</v>
      </c>
      <c r="G36" s="67"/>
      <c r="H36" s="66">
        <v>27.32</v>
      </c>
      <c r="I36" s="80"/>
    </row>
    <row r="37" spans="1:10" x14ac:dyDescent="0.25">
      <c r="A37" s="12" t="s">
        <v>24</v>
      </c>
      <c r="B37" s="70">
        <v>8.59</v>
      </c>
      <c r="C37" s="71"/>
      <c r="D37" s="70">
        <v>8.73</v>
      </c>
      <c r="E37" s="71"/>
      <c r="F37" s="70">
        <v>0</v>
      </c>
      <c r="G37" s="71"/>
      <c r="H37" s="70">
        <v>8.8800000000000008</v>
      </c>
      <c r="I37" s="81"/>
    </row>
    <row r="38" spans="1:10" x14ac:dyDescent="0.25">
      <c r="A38" s="29" t="s">
        <v>59</v>
      </c>
      <c r="B38" s="30"/>
      <c r="C38" s="30"/>
      <c r="D38" s="30"/>
      <c r="E38" s="30"/>
      <c r="F38" s="31"/>
      <c r="G38" s="30"/>
      <c r="H38" s="30"/>
      <c r="I38" s="32"/>
    </row>
    <row r="39" spans="1:10" x14ac:dyDescent="0.25">
      <c r="A39" s="10" t="s">
        <v>32</v>
      </c>
      <c r="B39" s="6">
        <v>1244</v>
      </c>
      <c r="C39" s="15">
        <f>B39/B42</f>
        <v>0.81148075668623609</v>
      </c>
      <c r="D39" s="6">
        <v>156</v>
      </c>
      <c r="E39" s="15">
        <f>D39/D42</f>
        <v>0.35862068965517241</v>
      </c>
      <c r="F39" s="1">
        <v>0</v>
      </c>
      <c r="G39" s="15" t="e">
        <f>F39/F42</f>
        <v>#DIV/0!</v>
      </c>
      <c r="H39" s="6">
        <f>B39+D39+F39</f>
        <v>1400</v>
      </c>
      <c r="I39" s="16">
        <f>H39/H42</f>
        <v>0.71138211382113825</v>
      </c>
    </row>
    <row r="40" spans="1:10" x14ac:dyDescent="0.25">
      <c r="A40" s="10" t="s">
        <v>33</v>
      </c>
      <c r="B40" s="6">
        <v>32</v>
      </c>
      <c r="C40" s="15">
        <f>B40/B42</f>
        <v>2.0874103065883887E-2</v>
      </c>
      <c r="D40" s="6">
        <v>154</v>
      </c>
      <c r="E40" s="15">
        <f>D40/D42</f>
        <v>0.35402298850574715</v>
      </c>
      <c r="F40" s="1">
        <v>0</v>
      </c>
      <c r="G40" s="15" t="e">
        <f>F40/F42</f>
        <v>#DIV/0!</v>
      </c>
      <c r="H40" s="6">
        <f>B40+D40+F40</f>
        <v>186</v>
      </c>
      <c r="I40" s="16">
        <f>H40/H42</f>
        <v>9.451219512195122E-2</v>
      </c>
    </row>
    <row r="41" spans="1:10" x14ac:dyDescent="0.25">
      <c r="A41" s="10" t="s">
        <v>34</v>
      </c>
      <c r="B41" s="1">
        <v>257</v>
      </c>
      <c r="C41" s="15">
        <f>B41/B42</f>
        <v>0.16764514024787996</v>
      </c>
      <c r="D41" s="1">
        <v>125</v>
      </c>
      <c r="E41" s="15">
        <f>D41/D42</f>
        <v>0.28735632183908044</v>
      </c>
      <c r="F41" s="1">
        <v>0</v>
      </c>
      <c r="G41" s="15" t="e">
        <f>F41/F42</f>
        <v>#DIV/0!</v>
      </c>
      <c r="H41" s="6">
        <f>B41+D41+F41</f>
        <v>382</v>
      </c>
      <c r="I41" s="16">
        <f>H41/H42</f>
        <v>0.19410569105691056</v>
      </c>
    </row>
    <row r="42" spans="1:10" x14ac:dyDescent="0.25">
      <c r="A42" s="11" t="s">
        <v>7</v>
      </c>
      <c r="B42" s="7">
        <f t="shared" ref="B42:I42" si="4">SUM(B39:B41)</f>
        <v>1533</v>
      </c>
      <c r="C42" s="17">
        <f t="shared" si="4"/>
        <v>1</v>
      </c>
      <c r="D42" s="7">
        <f t="shared" si="4"/>
        <v>435</v>
      </c>
      <c r="E42" s="17">
        <f t="shared" si="4"/>
        <v>1</v>
      </c>
      <c r="F42" s="8">
        <f t="shared" si="4"/>
        <v>0</v>
      </c>
      <c r="G42" s="17" t="e">
        <f t="shared" si="4"/>
        <v>#DIV/0!</v>
      </c>
      <c r="H42" s="7">
        <f t="shared" si="4"/>
        <v>1968</v>
      </c>
      <c r="I42" s="18">
        <f t="shared" si="4"/>
        <v>1</v>
      </c>
    </row>
    <row r="43" spans="1:10" x14ac:dyDescent="0.25">
      <c r="A43" s="29" t="s">
        <v>48</v>
      </c>
      <c r="B43" s="30"/>
      <c r="C43" s="30"/>
      <c r="D43" s="30"/>
      <c r="E43" s="30"/>
      <c r="F43" s="31"/>
      <c r="G43" s="30"/>
      <c r="H43" s="30"/>
      <c r="I43" s="32"/>
    </row>
    <row r="44" spans="1:10" x14ac:dyDescent="0.25">
      <c r="A44" s="9" t="s">
        <v>25</v>
      </c>
      <c r="B44" s="4">
        <v>1062</v>
      </c>
      <c r="C44" s="20">
        <f>B44/B46</f>
        <v>0.69275929549902149</v>
      </c>
      <c r="D44" s="5">
        <v>156</v>
      </c>
      <c r="E44" s="20">
        <f>D44/D46</f>
        <v>0.35862068965517241</v>
      </c>
      <c r="F44" s="5">
        <v>0</v>
      </c>
      <c r="G44" s="20" t="e">
        <f>F44/F46</f>
        <v>#DIV/0!</v>
      </c>
      <c r="H44" s="4">
        <f>B44+D44+F44</f>
        <v>1218</v>
      </c>
      <c r="I44" s="14">
        <f>H44/H46</f>
        <v>0.61890243902439024</v>
      </c>
    </row>
    <row r="45" spans="1:10" x14ac:dyDescent="0.25">
      <c r="A45" s="10" t="s">
        <v>26</v>
      </c>
      <c r="B45" s="6">
        <v>471</v>
      </c>
      <c r="C45" s="15">
        <f>B45/B46</f>
        <v>0.30724070450097846</v>
      </c>
      <c r="D45" s="6">
        <v>279</v>
      </c>
      <c r="E45" s="15">
        <f>D45/D46</f>
        <v>0.64137931034482754</v>
      </c>
      <c r="F45" s="1">
        <v>0</v>
      </c>
      <c r="G45" s="15" t="e">
        <f>F45/F46</f>
        <v>#DIV/0!</v>
      </c>
      <c r="H45" s="4">
        <f>B45+D45+F45</f>
        <v>750</v>
      </c>
      <c r="I45" s="16">
        <f>H45/H46</f>
        <v>0.38109756097560976</v>
      </c>
    </row>
    <row r="46" spans="1:10" x14ac:dyDescent="0.25">
      <c r="A46" s="11" t="s">
        <v>7</v>
      </c>
      <c r="B46" s="7">
        <f t="shared" ref="B46:G46" si="5">SUM(B44:B45)</f>
        <v>1533</v>
      </c>
      <c r="C46" s="21">
        <f t="shared" si="5"/>
        <v>1</v>
      </c>
      <c r="D46" s="7">
        <f t="shared" si="5"/>
        <v>435</v>
      </c>
      <c r="E46" s="21">
        <f t="shared" si="5"/>
        <v>1</v>
      </c>
      <c r="F46" s="7">
        <f t="shared" si="5"/>
        <v>0</v>
      </c>
      <c r="G46" s="21" t="e">
        <f t="shared" si="5"/>
        <v>#DIV/0!</v>
      </c>
      <c r="H46" s="4">
        <f>B46+D46+F46</f>
        <v>1968</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529</v>
      </c>
      <c r="C48" s="20">
        <f>B48/B50</f>
        <v>0.345075016307893</v>
      </c>
      <c r="D48" s="5">
        <v>235</v>
      </c>
      <c r="E48" s="20">
        <f>D48/D50</f>
        <v>0.54022988505747127</v>
      </c>
      <c r="F48" s="5">
        <v>0</v>
      </c>
      <c r="G48" s="20" t="e">
        <f>F48/F50</f>
        <v>#DIV/0!</v>
      </c>
      <c r="H48" s="4">
        <f>B48+D48+F48</f>
        <v>764</v>
      </c>
      <c r="I48" s="14">
        <f>H48/H50</f>
        <v>0.38821138211382111</v>
      </c>
    </row>
    <row r="49" spans="1:9" ht="12.75" customHeight="1" x14ac:dyDescent="0.25">
      <c r="A49" s="10" t="s">
        <v>37</v>
      </c>
      <c r="B49" s="6">
        <v>1004</v>
      </c>
      <c r="C49" s="15">
        <f>B49/B50</f>
        <v>0.65492498369210694</v>
      </c>
      <c r="D49" s="6">
        <v>200</v>
      </c>
      <c r="E49" s="15">
        <f>D49/D50</f>
        <v>0.45977011494252873</v>
      </c>
      <c r="F49" s="1">
        <v>0</v>
      </c>
      <c r="G49" s="15" t="e">
        <f>F49/F50</f>
        <v>#DIV/0!</v>
      </c>
      <c r="H49" s="4">
        <f>B49+D49+F49</f>
        <v>1204</v>
      </c>
      <c r="I49" s="16">
        <f>H49/H50</f>
        <v>0.61178861788617889</v>
      </c>
    </row>
    <row r="50" spans="1:9" x14ac:dyDescent="0.25">
      <c r="A50" s="11" t="s">
        <v>7</v>
      </c>
      <c r="B50" s="7">
        <f t="shared" ref="B50:G50" si="6">SUM(B48:B49)</f>
        <v>1533</v>
      </c>
      <c r="C50" s="21">
        <f t="shared" si="6"/>
        <v>1</v>
      </c>
      <c r="D50" s="7">
        <f t="shared" si="6"/>
        <v>435</v>
      </c>
      <c r="E50" s="21">
        <f t="shared" si="6"/>
        <v>1</v>
      </c>
      <c r="F50" s="7">
        <f t="shared" si="6"/>
        <v>0</v>
      </c>
      <c r="G50" s="21" t="e">
        <f t="shared" si="6"/>
        <v>#DIV/0!</v>
      </c>
      <c r="H50" s="4">
        <f>B50+D50+F50</f>
        <v>1968</v>
      </c>
      <c r="I50" s="18">
        <f>SUM(I48:I49)</f>
        <v>1</v>
      </c>
    </row>
    <row r="51" spans="1:9" x14ac:dyDescent="0.25">
      <c r="A51" s="33" t="s">
        <v>28</v>
      </c>
      <c r="B51" s="34"/>
      <c r="C51" s="34"/>
      <c r="D51" s="34"/>
      <c r="E51" s="34"/>
      <c r="F51" s="35"/>
      <c r="G51" s="34"/>
      <c r="H51" s="34"/>
      <c r="I51" s="38"/>
    </row>
    <row r="52" spans="1:9" x14ac:dyDescent="0.25">
      <c r="A52" s="47" t="s">
        <v>27</v>
      </c>
      <c r="B52" s="59">
        <v>1246.53</v>
      </c>
      <c r="C52" s="60"/>
      <c r="D52" s="61">
        <v>295.25</v>
      </c>
      <c r="E52" s="62"/>
      <c r="F52" s="59">
        <v>0</v>
      </c>
      <c r="G52" s="60"/>
      <c r="H52" s="61">
        <v>1541.78</v>
      </c>
      <c r="I52" s="79"/>
    </row>
    <row r="53" spans="1:9" x14ac:dyDescent="0.25">
      <c r="A53" s="29" t="s">
        <v>49</v>
      </c>
      <c r="B53" s="30"/>
      <c r="C53" s="30"/>
      <c r="D53" s="30"/>
      <c r="E53" s="30"/>
      <c r="F53" s="31"/>
      <c r="G53" s="30"/>
      <c r="H53" s="30"/>
      <c r="I53" s="32"/>
    </row>
    <row r="54" spans="1:9" x14ac:dyDescent="0.25">
      <c r="A54" s="41" t="s">
        <v>50</v>
      </c>
      <c r="B54" s="4">
        <v>1533</v>
      </c>
      <c r="C54" s="20">
        <f>B54/B56</f>
        <v>1</v>
      </c>
      <c r="D54" s="4">
        <v>435</v>
      </c>
      <c r="E54" s="20">
        <f>D54/D56</f>
        <v>1</v>
      </c>
      <c r="F54" s="5">
        <v>0</v>
      </c>
      <c r="G54" s="20" t="e">
        <f>F54/F56</f>
        <v>#DIV/0!</v>
      </c>
      <c r="H54" s="4">
        <f>B54+D54+F54</f>
        <v>1968</v>
      </c>
      <c r="I54" s="14">
        <f>H54/H56</f>
        <v>1</v>
      </c>
    </row>
    <row r="55" spans="1:9" x14ac:dyDescent="0.25">
      <c r="A55" s="42" t="s">
        <v>51</v>
      </c>
      <c r="B55" s="6">
        <v>0</v>
      </c>
      <c r="C55" s="15">
        <f>B55/B56</f>
        <v>0</v>
      </c>
      <c r="D55" s="6">
        <v>0</v>
      </c>
      <c r="E55" s="15">
        <f>D55/D56</f>
        <v>0</v>
      </c>
      <c r="F55" s="1">
        <v>0</v>
      </c>
      <c r="G55" s="15" t="e">
        <f>F55/F56</f>
        <v>#DIV/0!</v>
      </c>
      <c r="H55" s="4">
        <f>B55+D55+F55</f>
        <v>0</v>
      </c>
      <c r="I55" s="16">
        <f>H55/H56</f>
        <v>0</v>
      </c>
    </row>
    <row r="56" spans="1:9" ht="13.8" thickBot="1" x14ac:dyDescent="0.3">
      <c r="A56" s="43" t="s">
        <v>7</v>
      </c>
      <c r="B56" s="44">
        <f t="shared" ref="B56:G56" si="7">SUM(B54:B55)</f>
        <v>1533</v>
      </c>
      <c r="C56" s="45">
        <f t="shared" si="7"/>
        <v>1</v>
      </c>
      <c r="D56" s="44">
        <f t="shared" si="7"/>
        <v>435</v>
      </c>
      <c r="E56" s="45">
        <f t="shared" si="7"/>
        <v>1</v>
      </c>
      <c r="F56" s="44">
        <f t="shared" si="7"/>
        <v>0</v>
      </c>
      <c r="G56" s="45" t="e">
        <f t="shared" si="7"/>
        <v>#DIV/0!</v>
      </c>
      <c r="H56" s="44">
        <f>B56+D56+F56</f>
        <v>1968</v>
      </c>
      <c r="I56" s="46">
        <f>SUM(I54:I55)</f>
        <v>1</v>
      </c>
    </row>
    <row r="57" spans="1:9" ht="13.8" thickTop="1" x14ac:dyDescent="0.25">
      <c r="A57" s="94"/>
      <c r="B57" s="95"/>
      <c r="C57" s="96"/>
      <c r="D57" s="95"/>
      <c r="E57" s="96"/>
      <c r="F57" s="95"/>
      <c r="G57" s="96"/>
      <c r="H57" s="95"/>
      <c r="I57" s="97"/>
    </row>
    <row r="58" spans="1:9" ht="15" customHeight="1" x14ac:dyDescent="0.25">
      <c r="A58" s="98" t="s">
        <v>61</v>
      </c>
      <c r="B58" s="98"/>
      <c r="C58" s="98"/>
      <c r="D58" s="98"/>
      <c r="E58" s="98"/>
      <c r="F58" s="99"/>
      <c r="G58" s="98"/>
      <c r="H58" s="98"/>
      <c r="I58" s="98"/>
    </row>
    <row r="59" spans="1:9" ht="37.950000000000003" customHeight="1" x14ac:dyDescent="0.25">
      <c r="A59" s="100" t="s">
        <v>62</v>
      </c>
      <c r="B59" s="100"/>
      <c r="C59" s="100"/>
      <c r="D59" s="100"/>
      <c r="E59" s="100"/>
      <c r="F59" s="100"/>
      <c r="G59" s="100"/>
      <c r="H59" s="100"/>
      <c r="I59" s="100"/>
    </row>
    <row r="60" spans="1:9" ht="37.950000000000003" customHeight="1" x14ac:dyDescent="0.25">
      <c r="A60" s="101" t="s">
        <v>63</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57"/>
      <c r="H62" s="58"/>
      <c r="I62" s="58"/>
    </row>
    <row r="63" spans="1:9" x14ac:dyDescent="0.25">
      <c r="G63" s="58"/>
      <c r="H63" s="58"/>
      <c r="I63" s="58"/>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ignoredErrors>
    <ignoredError sqref="H9:I13 D11 H38:I51 I36 I37 H53:I56 H15:I35 I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4.33203125" bestFit="1" customWidth="1"/>
    <col min="2" max="4" width="7.5546875" customWidth="1"/>
    <col min="6" max="6" width="7.5546875" style="2" customWidth="1"/>
    <col min="8" max="8" width="7.5546875" customWidth="1"/>
    <col min="9" max="9" width="8" customWidth="1"/>
  </cols>
  <sheetData>
    <row r="2" spans="1:9" ht="15.6" x14ac:dyDescent="0.3">
      <c r="A2" s="74" t="s">
        <v>58</v>
      </c>
      <c r="B2" s="74"/>
      <c r="C2" s="74"/>
      <c r="D2" s="74"/>
      <c r="E2" s="74"/>
      <c r="F2" s="74"/>
      <c r="G2" s="74"/>
      <c r="H2" s="74"/>
      <c r="I2" s="74"/>
    </row>
    <row r="3" spans="1:9" ht="15.6" x14ac:dyDescent="0.3">
      <c r="A3" s="74" t="s">
        <v>60</v>
      </c>
      <c r="B3" s="74"/>
      <c r="C3" s="74"/>
      <c r="D3" s="74"/>
      <c r="E3" s="74"/>
      <c r="F3" s="74"/>
      <c r="G3" s="74"/>
      <c r="H3" s="74"/>
      <c r="I3" s="74"/>
    </row>
    <row r="4" spans="1:9" ht="15.6" x14ac:dyDescent="0.3">
      <c r="A4" s="74" t="s">
        <v>55</v>
      </c>
      <c r="B4" s="74"/>
      <c r="C4" s="74"/>
      <c r="D4" s="74"/>
      <c r="E4" s="74"/>
      <c r="F4" s="74"/>
      <c r="G4" s="74"/>
      <c r="H4" s="74"/>
      <c r="I4" s="74"/>
    </row>
    <row r="5" spans="1:9" ht="13.8" thickBot="1" x14ac:dyDescent="0.3"/>
    <row r="6" spans="1:9" ht="13.8" thickTop="1" x14ac:dyDescent="0.25">
      <c r="A6" s="23"/>
      <c r="B6" s="75" t="s">
        <v>0</v>
      </c>
      <c r="C6" s="76"/>
      <c r="D6" s="77" t="s">
        <v>35</v>
      </c>
      <c r="E6" s="76"/>
      <c r="F6" s="75" t="s">
        <v>3</v>
      </c>
      <c r="G6" s="76"/>
      <c r="H6" s="75" t="s">
        <v>7</v>
      </c>
      <c r="I6" s="78"/>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128</v>
      </c>
      <c r="C9" s="13">
        <f>B9/B11</f>
        <v>0.50196078431372548</v>
      </c>
      <c r="D9" s="4">
        <v>191</v>
      </c>
      <c r="E9" s="13">
        <f>D9/D11</f>
        <v>0.43908045977011495</v>
      </c>
      <c r="F9" s="5">
        <v>25</v>
      </c>
      <c r="G9" s="13">
        <f>F9/F11</f>
        <v>0.52083333333333337</v>
      </c>
      <c r="H9" s="4">
        <f>B9+D9+F9</f>
        <v>344</v>
      </c>
      <c r="I9" s="14">
        <f>H9/H11</f>
        <v>0.46612466124661245</v>
      </c>
    </row>
    <row r="10" spans="1:9" x14ac:dyDescent="0.25">
      <c r="A10" s="10" t="s">
        <v>6</v>
      </c>
      <c r="B10" s="6">
        <v>127</v>
      </c>
      <c r="C10" s="15">
        <f>B10/B11</f>
        <v>0.49803921568627452</v>
      </c>
      <c r="D10" s="6">
        <v>244</v>
      </c>
      <c r="E10" s="15">
        <f>D10/D11</f>
        <v>0.56091954022988511</v>
      </c>
      <c r="F10" s="1">
        <v>23</v>
      </c>
      <c r="G10" s="15">
        <f>F10/F11</f>
        <v>0.47916666666666669</v>
      </c>
      <c r="H10" s="6">
        <f>B10+D10+F10</f>
        <v>394</v>
      </c>
      <c r="I10" s="16">
        <f>H10/H11</f>
        <v>0.53387533875338755</v>
      </c>
    </row>
    <row r="11" spans="1:9" x14ac:dyDescent="0.25">
      <c r="A11" s="11" t="s">
        <v>7</v>
      </c>
      <c r="B11" s="7">
        <f>SUM(B9:B10)</f>
        <v>255</v>
      </c>
      <c r="C11" s="17">
        <f>SUM(C9:C10)</f>
        <v>1</v>
      </c>
      <c r="D11" s="7">
        <f>D9+D10</f>
        <v>435</v>
      </c>
      <c r="E11" s="17">
        <f>SUM(E9:E10)</f>
        <v>1</v>
      </c>
      <c r="F11" s="8">
        <f>SUM(F9:F10)</f>
        <v>48</v>
      </c>
      <c r="G11" s="17">
        <f>SUM(G9:G10)</f>
        <v>1</v>
      </c>
      <c r="H11" s="7">
        <f>B11+D11+F11</f>
        <v>738</v>
      </c>
      <c r="I11" s="18">
        <f>SUM(I9:I10)</f>
        <v>1</v>
      </c>
    </row>
    <row r="12" spans="1:9" x14ac:dyDescent="0.25">
      <c r="A12" s="29" t="s">
        <v>8</v>
      </c>
      <c r="B12" s="36"/>
      <c r="C12" s="36"/>
      <c r="D12" s="36"/>
      <c r="E12" s="36"/>
      <c r="F12" s="36"/>
      <c r="G12" s="36"/>
      <c r="H12" s="36"/>
      <c r="I12" s="37"/>
    </row>
    <row r="13" spans="1:9" x14ac:dyDescent="0.25">
      <c r="A13" s="9" t="s">
        <v>39</v>
      </c>
      <c r="B13" s="5">
        <v>0</v>
      </c>
      <c r="C13" s="13">
        <f>B13/B22</f>
        <v>0</v>
      </c>
      <c r="D13" s="5">
        <v>0</v>
      </c>
      <c r="E13" s="13">
        <f>D13/D22</f>
        <v>0</v>
      </c>
      <c r="F13" s="5">
        <v>0</v>
      </c>
      <c r="G13" s="13">
        <f>F13/F22</f>
        <v>0</v>
      </c>
      <c r="H13" s="4">
        <f t="shared" ref="H13:H21" si="0">B13+D13+F13</f>
        <v>0</v>
      </c>
      <c r="I13" s="14">
        <f>H13/H22</f>
        <v>0</v>
      </c>
    </row>
    <row r="14" spans="1:9" x14ac:dyDescent="0.25">
      <c r="A14" s="10" t="s">
        <v>9</v>
      </c>
      <c r="B14" s="1">
        <v>4</v>
      </c>
      <c r="C14" s="15">
        <f>B14/B22</f>
        <v>1.5686274509803921E-2</v>
      </c>
      <c r="D14" s="1">
        <v>8</v>
      </c>
      <c r="E14" s="15">
        <f>D14/D22</f>
        <v>1.8390804597701149E-2</v>
      </c>
      <c r="F14" s="1">
        <v>1</v>
      </c>
      <c r="G14" s="15">
        <f>F14/F22</f>
        <v>2.0833333333333332E-2</v>
      </c>
      <c r="H14" s="6">
        <f t="shared" si="0"/>
        <v>13</v>
      </c>
      <c r="I14" s="16">
        <f>H14/H22</f>
        <v>1.7615176151761516E-2</v>
      </c>
    </row>
    <row r="15" spans="1:9" x14ac:dyDescent="0.25">
      <c r="A15" s="10" t="s">
        <v>40</v>
      </c>
      <c r="B15" s="1">
        <v>41</v>
      </c>
      <c r="C15" s="15">
        <f>B15/B22</f>
        <v>0.16078431372549021</v>
      </c>
      <c r="D15" s="1">
        <v>63</v>
      </c>
      <c r="E15" s="15">
        <f>D15/D22</f>
        <v>0.14482758620689656</v>
      </c>
      <c r="F15" s="1">
        <v>12</v>
      </c>
      <c r="G15" s="15">
        <f>F15/F22</f>
        <v>0.25</v>
      </c>
      <c r="H15" s="6">
        <f t="shared" si="0"/>
        <v>116</v>
      </c>
      <c r="I15" s="16">
        <f>H15/H22</f>
        <v>0.15718157181571815</v>
      </c>
    </row>
    <row r="16" spans="1:9" x14ac:dyDescent="0.25">
      <c r="A16" s="10" t="s">
        <v>41</v>
      </c>
      <c r="B16" s="1">
        <v>45</v>
      </c>
      <c r="C16" s="15">
        <f>B16/B22</f>
        <v>0.17647058823529413</v>
      </c>
      <c r="D16" s="1">
        <v>19</v>
      </c>
      <c r="E16" s="15">
        <f>D16/D22</f>
        <v>4.3678160919540229E-2</v>
      </c>
      <c r="F16" s="1">
        <v>3</v>
      </c>
      <c r="G16" s="15">
        <f>F16/F22</f>
        <v>6.25E-2</v>
      </c>
      <c r="H16" s="6">
        <f t="shared" si="0"/>
        <v>67</v>
      </c>
      <c r="I16" s="16">
        <f>H16/H22</f>
        <v>9.0785907859078585E-2</v>
      </c>
    </row>
    <row r="17" spans="1:9" x14ac:dyDescent="0.25">
      <c r="A17" s="10" t="s">
        <v>42</v>
      </c>
      <c r="B17" s="1">
        <v>0</v>
      </c>
      <c r="C17" s="15">
        <f>B17/B22</f>
        <v>0</v>
      </c>
      <c r="D17" s="1">
        <v>0</v>
      </c>
      <c r="E17" s="15">
        <f>D17/D22</f>
        <v>0</v>
      </c>
      <c r="F17" s="1">
        <v>0</v>
      </c>
      <c r="G17" s="15">
        <f>F17/F22</f>
        <v>0</v>
      </c>
      <c r="H17" s="6">
        <f t="shared" si="0"/>
        <v>0</v>
      </c>
      <c r="I17" s="16">
        <f>H17/H22</f>
        <v>0</v>
      </c>
    </row>
    <row r="18" spans="1:9" x14ac:dyDescent="0.25">
      <c r="A18" s="10" t="s">
        <v>10</v>
      </c>
      <c r="B18" s="6">
        <v>156</v>
      </c>
      <c r="C18" s="15">
        <f>B18/B22</f>
        <v>0.61176470588235299</v>
      </c>
      <c r="D18" s="6">
        <v>296</v>
      </c>
      <c r="E18" s="15">
        <f>D18/D22</f>
        <v>0.68045977011494252</v>
      </c>
      <c r="F18" s="1">
        <v>30</v>
      </c>
      <c r="G18" s="15">
        <f>F18/F22</f>
        <v>0.625</v>
      </c>
      <c r="H18" s="6">
        <f t="shared" si="0"/>
        <v>482</v>
      </c>
      <c r="I18" s="16">
        <f>H18/H22</f>
        <v>0.65311653116531165</v>
      </c>
    </row>
    <row r="19" spans="1:9" x14ac:dyDescent="0.25">
      <c r="A19" s="10" t="s">
        <v>43</v>
      </c>
      <c r="B19" s="6">
        <v>3</v>
      </c>
      <c r="C19" s="15">
        <f>B19/B22</f>
        <v>1.1764705882352941E-2</v>
      </c>
      <c r="D19" s="6">
        <v>7</v>
      </c>
      <c r="E19" s="15">
        <f>D19/D22</f>
        <v>1.6091954022988506E-2</v>
      </c>
      <c r="F19" s="1">
        <v>0</v>
      </c>
      <c r="G19" s="15">
        <f>F19/F22</f>
        <v>0</v>
      </c>
      <c r="H19" s="6">
        <f t="shared" si="0"/>
        <v>10</v>
      </c>
      <c r="I19" s="16">
        <f>H19/H22</f>
        <v>1.3550135501355014E-2</v>
      </c>
    </row>
    <row r="20" spans="1:9" x14ac:dyDescent="0.25">
      <c r="A20" s="10" t="s">
        <v>44</v>
      </c>
      <c r="B20" s="1">
        <v>1</v>
      </c>
      <c r="C20" s="15">
        <f>B20/B22</f>
        <v>3.9215686274509803E-3</v>
      </c>
      <c r="D20" s="1">
        <v>35</v>
      </c>
      <c r="E20" s="15">
        <f>D20/D22</f>
        <v>8.0459770114942528E-2</v>
      </c>
      <c r="F20" s="1">
        <v>2</v>
      </c>
      <c r="G20" s="15">
        <f>F20/F22</f>
        <v>4.1666666666666664E-2</v>
      </c>
      <c r="H20" s="6">
        <f t="shared" si="0"/>
        <v>38</v>
      </c>
      <c r="I20" s="16">
        <f>H20/H22</f>
        <v>5.1490514905149054E-2</v>
      </c>
    </row>
    <row r="21" spans="1:9" x14ac:dyDescent="0.25">
      <c r="A21" s="22" t="s">
        <v>45</v>
      </c>
      <c r="B21" s="8">
        <v>5</v>
      </c>
      <c r="C21" s="15">
        <f>B21/B22</f>
        <v>1.9607843137254902E-2</v>
      </c>
      <c r="D21" s="8">
        <v>7</v>
      </c>
      <c r="E21" s="15">
        <f>D21/D22</f>
        <v>1.6091954022988506E-2</v>
      </c>
      <c r="F21" s="8">
        <v>0</v>
      </c>
      <c r="G21" s="15">
        <f>F21/F22</f>
        <v>0</v>
      </c>
      <c r="H21" s="7">
        <f t="shared" si="0"/>
        <v>12</v>
      </c>
      <c r="I21" s="18">
        <f>H21/H22</f>
        <v>1.6260162601626018E-2</v>
      </c>
    </row>
    <row r="22" spans="1:9" x14ac:dyDescent="0.25">
      <c r="A22" s="11" t="s">
        <v>7</v>
      </c>
      <c r="B22" s="7">
        <f>SUM(B13:B21)</f>
        <v>255</v>
      </c>
      <c r="C22" s="17">
        <f>SUM(C13:C21)</f>
        <v>1</v>
      </c>
      <c r="D22" s="7">
        <f>SUM(D13:D21)</f>
        <v>435</v>
      </c>
      <c r="E22" s="17">
        <f>SUM(E13:E21)</f>
        <v>1</v>
      </c>
      <c r="F22" s="8">
        <f>SUM(F13:F21)</f>
        <v>48</v>
      </c>
      <c r="G22" s="17">
        <f>SUM(G13:G20)</f>
        <v>0.99999999999999989</v>
      </c>
      <c r="H22" s="7">
        <f>SUM(H13:H21)</f>
        <v>738</v>
      </c>
      <c r="I22" s="18">
        <f>SUM(I13:I21)</f>
        <v>0.99999999999999989</v>
      </c>
    </row>
    <row r="23" spans="1:9" x14ac:dyDescent="0.25">
      <c r="A23" s="29" t="s">
        <v>11</v>
      </c>
      <c r="B23" s="36"/>
      <c r="C23" s="36"/>
      <c r="D23" s="36"/>
      <c r="E23" s="36"/>
      <c r="F23" s="36"/>
      <c r="G23" s="36"/>
      <c r="H23" s="36"/>
      <c r="I23" s="37"/>
    </row>
    <row r="24" spans="1:9" x14ac:dyDescent="0.25">
      <c r="A24" s="40" t="s">
        <v>12</v>
      </c>
      <c r="B24" s="5">
        <v>2</v>
      </c>
      <c r="C24" s="13">
        <f t="shared" ref="C24:C33" si="1">B24/$B$34</f>
        <v>7.8431372549019607E-3</v>
      </c>
      <c r="D24" s="5">
        <v>0</v>
      </c>
      <c r="E24" s="13">
        <f>D24/D34</f>
        <v>0</v>
      </c>
      <c r="F24" s="5">
        <v>0</v>
      </c>
      <c r="G24" s="13">
        <f>F24/F34</f>
        <v>0</v>
      </c>
      <c r="H24" s="5">
        <f t="shared" ref="H24:H34" si="2">B24+D24+F24</f>
        <v>2</v>
      </c>
      <c r="I24" s="14">
        <f>H24/H34</f>
        <v>2.7100271002710027E-3</v>
      </c>
    </row>
    <row r="25" spans="1:9" x14ac:dyDescent="0.25">
      <c r="A25" s="10" t="s">
        <v>13</v>
      </c>
      <c r="B25" s="1">
        <v>76</v>
      </c>
      <c r="C25" s="13">
        <f t="shared" si="1"/>
        <v>0.29803921568627451</v>
      </c>
      <c r="D25" s="1">
        <v>0</v>
      </c>
      <c r="E25" s="15">
        <f>D25/D34</f>
        <v>0</v>
      </c>
      <c r="F25" s="1">
        <v>0</v>
      </c>
      <c r="G25" s="15">
        <f>F25/F34</f>
        <v>0</v>
      </c>
      <c r="H25" s="1">
        <f t="shared" si="2"/>
        <v>76</v>
      </c>
      <c r="I25" s="16">
        <f>H25/H34</f>
        <v>0.10298102981029811</v>
      </c>
    </row>
    <row r="26" spans="1:9" x14ac:dyDescent="0.25">
      <c r="A26" s="10" t="s">
        <v>14</v>
      </c>
      <c r="B26" s="1">
        <v>80</v>
      </c>
      <c r="C26" s="13">
        <f t="shared" si="1"/>
        <v>0.31372549019607843</v>
      </c>
      <c r="D26" s="1">
        <v>2</v>
      </c>
      <c r="E26" s="15">
        <f>D26/D34</f>
        <v>4.5977011494252873E-3</v>
      </c>
      <c r="F26" s="1">
        <v>0</v>
      </c>
      <c r="G26" s="15">
        <f>F26/F34</f>
        <v>0</v>
      </c>
      <c r="H26" s="5">
        <f t="shared" si="2"/>
        <v>82</v>
      </c>
      <c r="I26" s="16">
        <f>H26/H34</f>
        <v>0.1111111111111111</v>
      </c>
    </row>
    <row r="27" spans="1:9" x14ac:dyDescent="0.25">
      <c r="A27" s="10" t="s">
        <v>15</v>
      </c>
      <c r="B27" s="1">
        <v>46</v>
      </c>
      <c r="C27" s="13">
        <f t="shared" si="1"/>
        <v>0.1803921568627451</v>
      </c>
      <c r="D27" s="1">
        <v>86</v>
      </c>
      <c r="E27" s="15">
        <f>D27/D34</f>
        <v>0.19770114942528735</v>
      </c>
      <c r="F27" s="1">
        <v>0</v>
      </c>
      <c r="G27" s="15">
        <f>F27/F34</f>
        <v>0</v>
      </c>
      <c r="H27" s="5">
        <f t="shared" si="2"/>
        <v>132</v>
      </c>
      <c r="I27" s="16">
        <f>H27/H34</f>
        <v>0.17886178861788618</v>
      </c>
    </row>
    <row r="28" spans="1:9" x14ac:dyDescent="0.25">
      <c r="A28" s="10" t="s">
        <v>16</v>
      </c>
      <c r="B28" s="1">
        <v>19</v>
      </c>
      <c r="C28" s="13">
        <f t="shared" si="1"/>
        <v>7.4509803921568626E-2</v>
      </c>
      <c r="D28" s="1">
        <v>109</v>
      </c>
      <c r="E28" s="15">
        <f>D28/D34</f>
        <v>0.25057471264367814</v>
      </c>
      <c r="F28" s="1">
        <v>3</v>
      </c>
      <c r="G28" s="15">
        <f>F28/F34</f>
        <v>6.25E-2</v>
      </c>
      <c r="H28" s="5">
        <f t="shared" si="2"/>
        <v>131</v>
      </c>
      <c r="I28" s="16">
        <f>H28/H34</f>
        <v>0.17750677506775067</v>
      </c>
    </row>
    <row r="29" spans="1:9" x14ac:dyDescent="0.25">
      <c r="A29" s="10" t="s">
        <v>17</v>
      </c>
      <c r="B29" s="1">
        <v>12</v>
      </c>
      <c r="C29" s="13">
        <f t="shared" si="1"/>
        <v>4.7058823529411764E-2</v>
      </c>
      <c r="D29" s="1">
        <v>80</v>
      </c>
      <c r="E29" s="15">
        <f>D29/D34</f>
        <v>0.18390804597701149</v>
      </c>
      <c r="F29" s="1">
        <v>8</v>
      </c>
      <c r="G29" s="15">
        <f>F29/F34</f>
        <v>0.16666666666666666</v>
      </c>
      <c r="H29" s="5">
        <f t="shared" si="2"/>
        <v>100</v>
      </c>
      <c r="I29" s="16">
        <f>H29/H34</f>
        <v>0.13550135501355012</v>
      </c>
    </row>
    <row r="30" spans="1:9" x14ac:dyDescent="0.25">
      <c r="A30" s="10" t="s">
        <v>18</v>
      </c>
      <c r="B30" s="1">
        <v>6</v>
      </c>
      <c r="C30" s="13">
        <f t="shared" si="1"/>
        <v>2.3529411764705882E-2</v>
      </c>
      <c r="D30" s="1">
        <v>63</v>
      </c>
      <c r="E30" s="15">
        <f>D30/D34</f>
        <v>0.14482758620689656</v>
      </c>
      <c r="F30" s="1">
        <v>6</v>
      </c>
      <c r="G30" s="15">
        <f>F30/F34</f>
        <v>0.125</v>
      </c>
      <c r="H30" s="5">
        <f t="shared" si="2"/>
        <v>75</v>
      </c>
      <c r="I30" s="16">
        <f>H30/H34</f>
        <v>0.1016260162601626</v>
      </c>
    </row>
    <row r="31" spans="1:9" x14ac:dyDescent="0.25">
      <c r="A31" s="10" t="s">
        <v>19</v>
      </c>
      <c r="B31" s="1">
        <v>11</v>
      </c>
      <c r="C31" s="13">
        <f t="shared" si="1"/>
        <v>4.3137254901960784E-2</v>
      </c>
      <c r="D31" s="1">
        <v>57</v>
      </c>
      <c r="E31" s="15">
        <f>D31/D34</f>
        <v>0.1310344827586207</v>
      </c>
      <c r="F31" s="1">
        <v>13</v>
      </c>
      <c r="G31" s="15">
        <f>F31/F34</f>
        <v>0.27083333333333331</v>
      </c>
      <c r="H31" s="5">
        <f t="shared" si="2"/>
        <v>81</v>
      </c>
      <c r="I31" s="16">
        <f>H31/H34</f>
        <v>0.10975609756097561</v>
      </c>
    </row>
    <row r="32" spans="1:9" x14ac:dyDescent="0.25">
      <c r="A32" s="10" t="s">
        <v>20</v>
      </c>
      <c r="B32" s="1">
        <v>3</v>
      </c>
      <c r="C32" s="13">
        <f t="shared" si="1"/>
        <v>1.1764705882352941E-2</v>
      </c>
      <c r="D32" s="1">
        <v>38</v>
      </c>
      <c r="E32" s="15">
        <f>D32/D34</f>
        <v>8.7356321839080459E-2</v>
      </c>
      <c r="F32" s="1">
        <v>16</v>
      </c>
      <c r="G32" s="15">
        <f>F32/F34</f>
        <v>0.33333333333333331</v>
      </c>
      <c r="H32" s="5">
        <f t="shared" si="2"/>
        <v>57</v>
      </c>
      <c r="I32" s="16">
        <f>H32/H34</f>
        <v>7.7235772357723581E-2</v>
      </c>
    </row>
    <row r="33" spans="1:10" x14ac:dyDescent="0.25">
      <c r="A33" s="10" t="s">
        <v>21</v>
      </c>
      <c r="B33" s="1">
        <v>0</v>
      </c>
      <c r="C33" s="13">
        <f t="shared" si="1"/>
        <v>0</v>
      </c>
      <c r="D33" s="1">
        <v>0</v>
      </c>
      <c r="E33" s="15">
        <f>D33/D34</f>
        <v>0</v>
      </c>
      <c r="F33" s="1">
        <v>2</v>
      </c>
      <c r="G33" s="15">
        <f>F33/F34</f>
        <v>4.1666666666666664E-2</v>
      </c>
      <c r="H33" s="5">
        <f t="shared" si="2"/>
        <v>2</v>
      </c>
      <c r="I33" s="16">
        <f>H33/H34</f>
        <v>2.7100271002710027E-3</v>
      </c>
    </row>
    <row r="34" spans="1:10" x14ac:dyDescent="0.25">
      <c r="A34" s="11" t="s">
        <v>7</v>
      </c>
      <c r="B34" s="7">
        <f t="shared" ref="B34:G34" si="3">SUM(B24:B33)</f>
        <v>255</v>
      </c>
      <c r="C34" s="17">
        <f t="shared" si="3"/>
        <v>1</v>
      </c>
      <c r="D34" s="7">
        <f t="shared" si="3"/>
        <v>435</v>
      </c>
      <c r="E34" s="17">
        <f t="shared" si="3"/>
        <v>1</v>
      </c>
      <c r="F34" s="7">
        <f t="shared" si="3"/>
        <v>48</v>
      </c>
      <c r="G34" s="17">
        <f t="shared" si="3"/>
        <v>0.99999999999999989</v>
      </c>
      <c r="H34" s="4">
        <f t="shared" si="2"/>
        <v>738</v>
      </c>
      <c r="I34" s="18">
        <f>SUM(I24:I33)</f>
        <v>1</v>
      </c>
      <c r="J34" s="3"/>
    </row>
    <row r="35" spans="1:10" x14ac:dyDescent="0.25">
      <c r="A35" s="29" t="s">
        <v>22</v>
      </c>
      <c r="B35" s="30"/>
      <c r="C35" s="30"/>
      <c r="D35" s="30"/>
      <c r="E35" s="30"/>
      <c r="F35" s="31"/>
      <c r="G35" s="30"/>
      <c r="H35" s="30"/>
      <c r="I35" s="32"/>
    </row>
    <row r="36" spans="1:10" x14ac:dyDescent="0.25">
      <c r="A36" s="9" t="s">
        <v>23</v>
      </c>
      <c r="B36" s="66">
        <v>23.58</v>
      </c>
      <c r="C36" s="67"/>
      <c r="D36" s="66">
        <v>33.72</v>
      </c>
      <c r="E36" s="67"/>
      <c r="F36" s="66">
        <v>45.53</v>
      </c>
      <c r="G36" s="67"/>
      <c r="H36" s="66">
        <v>31</v>
      </c>
      <c r="I36" s="80"/>
    </row>
    <row r="37" spans="1:10" x14ac:dyDescent="0.25">
      <c r="A37" s="12" t="s">
        <v>24</v>
      </c>
      <c r="B37" s="70">
        <v>7.04</v>
      </c>
      <c r="C37" s="71"/>
      <c r="D37" s="70">
        <v>9.81</v>
      </c>
      <c r="E37" s="71"/>
      <c r="F37" s="70">
        <v>10.75</v>
      </c>
      <c r="G37" s="71"/>
      <c r="H37" s="70">
        <v>10.88</v>
      </c>
      <c r="I37" s="81"/>
    </row>
    <row r="38" spans="1:10" x14ac:dyDescent="0.25">
      <c r="A38" s="29" t="s">
        <v>59</v>
      </c>
      <c r="B38" s="30"/>
      <c r="C38" s="30"/>
      <c r="D38" s="30"/>
      <c r="E38" s="30"/>
      <c r="F38" s="31"/>
      <c r="G38" s="30"/>
      <c r="H38" s="30"/>
      <c r="I38" s="32"/>
    </row>
    <row r="39" spans="1:10" x14ac:dyDescent="0.25">
      <c r="A39" s="10" t="s">
        <v>32</v>
      </c>
      <c r="B39" s="6">
        <v>251</v>
      </c>
      <c r="C39" s="15">
        <f>B39/B42</f>
        <v>0.98431372549019602</v>
      </c>
      <c r="D39" s="6">
        <v>270</v>
      </c>
      <c r="E39" s="15">
        <f>D39/D42</f>
        <v>0.62068965517241381</v>
      </c>
      <c r="F39" s="1">
        <v>40</v>
      </c>
      <c r="G39" s="15">
        <f>F39/F42</f>
        <v>0.83333333333333337</v>
      </c>
      <c r="H39" s="6">
        <f>B39+D39+F39</f>
        <v>561</v>
      </c>
      <c r="I39" s="16">
        <f>H39/H42</f>
        <v>0.76016260162601623</v>
      </c>
    </row>
    <row r="40" spans="1:10" x14ac:dyDescent="0.25">
      <c r="A40" s="10" t="s">
        <v>33</v>
      </c>
      <c r="B40" s="6">
        <v>1</v>
      </c>
      <c r="C40" s="15">
        <f>B40/B42</f>
        <v>3.9215686274509803E-3</v>
      </c>
      <c r="D40" s="6">
        <v>35</v>
      </c>
      <c r="E40" s="15">
        <f>D40/D42</f>
        <v>8.0459770114942528E-2</v>
      </c>
      <c r="F40" s="1">
        <v>2</v>
      </c>
      <c r="G40" s="15">
        <f>F40/F42</f>
        <v>4.1666666666666664E-2</v>
      </c>
      <c r="H40" s="6">
        <f>B40+D40+F40</f>
        <v>38</v>
      </c>
      <c r="I40" s="16">
        <f>H40/H42</f>
        <v>5.1490514905149054E-2</v>
      </c>
    </row>
    <row r="41" spans="1:10" x14ac:dyDescent="0.25">
      <c r="A41" s="10" t="s">
        <v>34</v>
      </c>
      <c r="B41" s="1">
        <v>3</v>
      </c>
      <c r="C41" s="15">
        <f>B41/B42</f>
        <v>1.1764705882352941E-2</v>
      </c>
      <c r="D41" s="1">
        <v>130</v>
      </c>
      <c r="E41" s="15">
        <f>D41/D42</f>
        <v>0.2988505747126437</v>
      </c>
      <c r="F41" s="1">
        <v>6</v>
      </c>
      <c r="G41" s="15">
        <f>F41/F42</f>
        <v>0.125</v>
      </c>
      <c r="H41" s="6">
        <f>B41+D41+F41</f>
        <v>139</v>
      </c>
      <c r="I41" s="16">
        <f>H41/H42</f>
        <v>0.18834688346883469</v>
      </c>
    </row>
    <row r="42" spans="1:10" x14ac:dyDescent="0.25">
      <c r="A42" s="11" t="s">
        <v>7</v>
      </c>
      <c r="B42" s="7">
        <f t="shared" ref="B42:I42" si="4">SUM(B39:B41)</f>
        <v>255</v>
      </c>
      <c r="C42" s="17">
        <f t="shared" si="4"/>
        <v>0.99999999999999989</v>
      </c>
      <c r="D42" s="7">
        <f t="shared" si="4"/>
        <v>435</v>
      </c>
      <c r="E42" s="17">
        <f t="shared" si="4"/>
        <v>1</v>
      </c>
      <c r="F42" s="8">
        <f t="shared" si="4"/>
        <v>48</v>
      </c>
      <c r="G42" s="17">
        <f t="shared" si="4"/>
        <v>1</v>
      </c>
      <c r="H42" s="7">
        <f t="shared" si="4"/>
        <v>738</v>
      </c>
      <c r="I42" s="18">
        <f t="shared" si="4"/>
        <v>1</v>
      </c>
    </row>
    <row r="43" spans="1:10" x14ac:dyDescent="0.25">
      <c r="A43" s="29" t="s">
        <v>48</v>
      </c>
      <c r="B43" s="30"/>
      <c r="C43" s="30"/>
      <c r="D43" s="30"/>
      <c r="E43" s="30"/>
      <c r="F43" s="31"/>
      <c r="G43" s="30"/>
      <c r="H43" s="30"/>
      <c r="I43" s="32"/>
    </row>
    <row r="44" spans="1:10" x14ac:dyDescent="0.25">
      <c r="A44" s="9" t="s">
        <v>25</v>
      </c>
      <c r="B44" s="4">
        <v>205</v>
      </c>
      <c r="C44" s="20">
        <f>B44/B46</f>
        <v>0.80392156862745101</v>
      </c>
      <c r="D44" s="5">
        <v>128</v>
      </c>
      <c r="E44" s="20">
        <f>D44/D46</f>
        <v>0.29425287356321839</v>
      </c>
      <c r="F44" s="5">
        <v>3</v>
      </c>
      <c r="G44" s="20">
        <f>F44/F46</f>
        <v>6.25E-2</v>
      </c>
      <c r="H44" s="4">
        <f>B44+D44+F44</f>
        <v>336</v>
      </c>
      <c r="I44" s="14">
        <f>H44/H46</f>
        <v>0.45528455284552843</v>
      </c>
    </row>
    <row r="45" spans="1:10" x14ac:dyDescent="0.25">
      <c r="A45" s="10" t="s">
        <v>26</v>
      </c>
      <c r="B45" s="6">
        <v>50</v>
      </c>
      <c r="C45" s="15">
        <f>B45/B46</f>
        <v>0.19607843137254902</v>
      </c>
      <c r="D45" s="6">
        <v>307</v>
      </c>
      <c r="E45" s="15">
        <f>D45/D46</f>
        <v>0.70574712643678161</v>
      </c>
      <c r="F45" s="1">
        <v>45</v>
      </c>
      <c r="G45" s="15">
        <f>F45/F46</f>
        <v>0.9375</v>
      </c>
      <c r="H45" s="4">
        <f>B45+D45+F45</f>
        <v>402</v>
      </c>
      <c r="I45" s="16">
        <f>H45/H46</f>
        <v>0.54471544715447151</v>
      </c>
    </row>
    <row r="46" spans="1:10" x14ac:dyDescent="0.25">
      <c r="A46" s="11" t="s">
        <v>7</v>
      </c>
      <c r="B46" s="7">
        <f t="shared" ref="B46:G46" si="5">SUM(B44:B45)</f>
        <v>255</v>
      </c>
      <c r="C46" s="21">
        <f t="shared" si="5"/>
        <v>1</v>
      </c>
      <c r="D46" s="7">
        <f t="shared" si="5"/>
        <v>435</v>
      </c>
      <c r="E46" s="21">
        <f t="shared" si="5"/>
        <v>1</v>
      </c>
      <c r="F46" s="7">
        <f t="shared" si="5"/>
        <v>48</v>
      </c>
      <c r="G46" s="21">
        <f t="shared" si="5"/>
        <v>1</v>
      </c>
      <c r="H46" s="4">
        <f>B46+D46+F46</f>
        <v>738</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8</v>
      </c>
      <c r="C48" s="20">
        <f>B48/B50</f>
        <v>3.1372549019607843E-2</v>
      </c>
      <c r="D48" s="5">
        <v>291</v>
      </c>
      <c r="E48" s="20">
        <f>D48/D50</f>
        <v>0.66896551724137931</v>
      </c>
      <c r="F48" s="5">
        <v>0</v>
      </c>
      <c r="G48" s="20">
        <f>F48/F50</f>
        <v>0</v>
      </c>
      <c r="H48" s="4">
        <f>B48+D48+F48</f>
        <v>299</v>
      </c>
      <c r="I48" s="14">
        <f>H48/H50</f>
        <v>0.40514905149051489</v>
      </c>
    </row>
    <row r="49" spans="1:9" ht="12.75" customHeight="1" x14ac:dyDescent="0.25">
      <c r="A49" s="10" t="s">
        <v>37</v>
      </c>
      <c r="B49" s="6">
        <v>247</v>
      </c>
      <c r="C49" s="15">
        <f>B49/B50</f>
        <v>0.96862745098039216</v>
      </c>
      <c r="D49" s="6">
        <v>144</v>
      </c>
      <c r="E49" s="15">
        <f>D49/D50</f>
        <v>0.33103448275862069</v>
      </c>
      <c r="F49" s="1">
        <v>48</v>
      </c>
      <c r="G49" s="15">
        <f>F49/F50</f>
        <v>1</v>
      </c>
      <c r="H49" s="4">
        <f>B49+D49+F49</f>
        <v>439</v>
      </c>
      <c r="I49" s="16">
        <f>H49/H50</f>
        <v>0.59485094850948506</v>
      </c>
    </row>
    <row r="50" spans="1:9" x14ac:dyDescent="0.25">
      <c r="A50" s="11" t="s">
        <v>7</v>
      </c>
      <c r="B50" s="7">
        <f t="shared" ref="B50:G50" si="6">SUM(B48:B49)</f>
        <v>255</v>
      </c>
      <c r="C50" s="21">
        <f t="shared" si="6"/>
        <v>1</v>
      </c>
      <c r="D50" s="7">
        <f t="shared" si="6"/>
        <v>435</v>
      </c>
      <c r="E50" s="21">
        <f t="shared" si="6"/>
        <v>1</v>
      </c>
      <c r="F50" s="7">
        <f t="shared" si="6"/>
        <v>48</v>
      </c>
      <c r="G50" s="21">
        <f t="shared" si="6"/>
        <v>1</v>
      </c>
      <c r="H50" s="4">
        <f>B50+D50+F50</f>
        <v>738</v>
      </c>
      <c r="I50" s="18">
        <f>SUM(I48:I49)</f>
        <v>1</v>
      </c>
    </row>
    <row r="51" spans="1:9" x14ac:dyDescent="0.25">
      <c r="A51" s="33" t="s">
        <v>28</v>
      </c>
      <c r="B51" s="34"/>
      <c r="C51" s="34"/>
      <c r="D51" s="34"/>
      <c r="E51" s="34"/>
      <c r="F51" s="35"/>
      <c r="G51" s="34"/>
      <c r="H51" s="34"/>
      <c r="I51" s="38"/>
    </row>
    <row r="52" spans="1:9" x14ac:dyDescent="0.25">
      <c r="A52" s="47" t="s">
        <v>27</v>
      </c>
      <c r="B52" s="82">
        <v>224.33</v>
      </c>
      <c r="C52" s="83"/>
      <c r="D52" s="84">
        <v>260.17</v>
      </c>
      <c r="E52" s="83"/>
      <c r="F52" s="84">
        <v>17.329999999999998</v>
      </c>
      <c r="G52" s="83"/>
      <c r="H52" s="84">
        <v>501.83</v>
      </c>
      <c r="I52" s="85"/>
    </row>
    <row r="53" spans="1:9" x14ac:dyDescent="0.25">
      <c r="A53" s="29" t="s">
        <v>49</v>
      </c>
      <c r="B53" s="30"/>
      <c r="C53" s="30"/>
      <c r="D53" s="30"/>
      <c r="E53" s="30"/>
      <c r="F53" s="31"/>
      <c r="G53" s="30"/>
      <c r="H53" s="30"/>
      <c r="I53" s="32"/>
    </row>
    <row r="54" spans="1:9" x14ac:dyDescent="0.25">
      <c r="A54" s="41" t="s">
        <v>50</v>
      </c>
      <c r="B54" s="4">
        <v>255</v>
      </c>
      <c r="C54" s="20">
        <f>B54/B56</f>
        <v>1</v>
      </c>
      <c r="D54" s="4">
        <v>433</v>
      </c>
      <c r="E54" s="20">
        <f>D54/D56</f>
        <v>0.99540229885057474</v>
      </c>
      <c r="F54" s="5">
        <v>48</v>
      </c>
      <c r="G54" s="20">
        <f>F54/F56</f>
        <v>1</v>
      </c>
      <c r="H54" s="4">
        <f>B54+D54+F54</f>
        <v>736</v>
      </c>
      <c r="I54" s="14">
        <f>H54/H56</f>
        <v>0.99728997289972898</v>
      </c>
    </row>
    <row r="55" spans="1:9" x14ac:dyDescent="0.25">
      <c r="A55" s="42" t="s">
        <v>51</v>
      </c>
      <c r="B55" s="6">
        <v>0</v>
      </c>
      <c r="C55" s="15">
        <f>B55/B56</f>
        <v>0</v>
      </c>
      <c r="D55" s="6">
        <v>2</v>
      </c>
      <c r="E55" s="15">
        <f>D55/D56</f>
        <v>4.5977011494252873E-3</v>
      </c>
      <c r="F55" s="1">
        <v>0</v>
      </c>
      <c r="G55" s="15">
        <f>F55/F56</f>
        <v>0</v>
      </c>
      <c r="H55" s="4">
        <f>B55+D55+F55</f>
        <v>2</v>
      </c>
      <c r="I55" s="16">
        <f>H55/H56</f>
        <v>2.7100271002710027E-3</v>
      </c>
    </row>
    <row r="56" spans="1:9" ht="13.8" thickBot="1" x14ac:dyDescent="0.3">
      <c r="A56" s="43" t="s">
        <v>7</v>
      </c>
      <c r="B56" s="44">
        <f t="shared" ref="B56:G56" si="7">SUM(B54:B55)</f>
        <v>255</v>
      </c>
      <c r="C56" s="45">
        <f t="shared" si="7"/>
        <v>1</v>
      </c>
      <c r="D56" s="44">
        <f t="shared" si="7"/>
        <v>435</v>
      </c>
      <c r="E56" s="45">
        <f t="shared" si="7"/>
        <v>1</v>
      </c>
      <c r="F56" s="44">
        <f t="shared" si="7"/>
        <v>48</v>
      </c>
      <c r="G56" s="45">
        <f t="shared" si="7"/>
        <v>1</v>
      </c>
      <c r="H56" s="44">
        <f>B56+D56+F56</f>
        <v>738</v>
      </c>
      <c r="I56" s="46">
        <f>SUM(I54:I55)</f>
        <v>1</v>
      </c>
    </row>
    <row r="57" spans="1:9" ht="13.8" thickTop="1" x14ac:dyDescent="0.25">
      <c r="A57" s="94"/>
      <c r="B57" s="95"/>
      <c r="C57" s="96"/>
      <c r="D57" s="95"/>
      <c r="E57" s="96"/>
      <c r="F57" s="95"/>
      <c r="G57" s="96"/>
      <c r="H57" s="95"/>
      <c r="I57" s="97"/>
    </row>
    <row r="58" spans="1:9" ht="15" customHeight="1" x14ac:dyDescent="0.25">
      <c r="A58" s="98" t="s">
        <v>61</v>
      </c>
      <c r="B58" s="98"/>
      <c r="C58" s="98"/>
      <c r="D58" s="98"/>
      <c r="E58" s="98"/>
      <c r="F58" s="99"/>
      <c r="G58" s="98"/>
      <c r="H58" s="98"/>
      <c r="I58" s="98"/>
    </row>
    <row r="59" spans="1:9" ht="37.950000000000003" customHeight="1" x14ac:dyDescent="0.25">
      <c r="A59" s="100" t="s">
        <v>62</v>
      </c>
      <c r="B59" s="100"/>
      <c r="C59" s="100"/>
      <c r="D59" s="100"/>
      <c r="E59" s="100"/>
      <c r="F59" s="100"/>
      <c r="G59" s="100"/>
      <c r="H59" s="100"/>
      <c r="I59" s="100"/>
    </row>
    <row r="60" spans="1:9" ht="28.05" customHeight="1" x14ac:dyDescent="0.25">
      <c r="A60" s="101" t="s">
        <v>63</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57"/>
      <c r="H62" s="58"/>
      <c r="I62" s="58"/>
    </row>
    <row r="63" spans="1:9" x14ac:dyDescent="0.25">
      <c r="G63" s="58"/>
      <c r="H63" s="58"/>
      <c r="I63" s="58"/>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5" orientation="portrait" r:id="rId1"/>
  <ignoredErrors>
    <ignoredError sqref="H9:H34 H39:H50 H54:H56 D11 G2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9" ht="15.6" x14ac:dyDescent="0.3">
      <c r="A2" s="74" t="s">
        <v>58</v>
      </c>
      <c r="B2" s="74"/>
      <c r="C2" s="74"/>
      <c r="D2" s="74"/>
      <c r="E2" s="74"/>
      <c r="F2" s="74"/>
      <c r="G2" s="74"/>
      <c r="H2" s="74"/>
      <c r="I2" s="74"/>
    </row>
    <row r="3" spans="1:9" ht="15.6" x14ac:dyDescent="0.3">
      <c r="A3" s="74" t="s">
        <v>60</v>
      </c>
      <c r="B3" s="74"/>
      <c r="C3" s="74"/>
      <c r="D3" s="74"/>
      <c r="E3" s="74"/>
      <c r="F3" s="74"/>
      <c r="G3" s="74"/>
      <c r="H3" s="74"/>
      <c r="I3" s="74"/>
    </row>
    <row r="4" spans="1:9" ht="15.6" x14ac:dyDescent="0.3">
      <c r="A4" s="74" t="s">
        <v>56</v>
      </c>
      <c r="B4" s="74"/>
      <c r="C4" s="74"/>
      <c r="D4" s="74"/>
      <c r="E4" s="74"/>
      <c r="F4" s="74"/>
      <c r="G4" s="74"/>
      <c r="H4" s="74"/>
      <c r="I4" s="74"/>
    </row>
    <row r="5" spans="1:9" ht="13.8" thickBot="1" x14ac:dyDescent="0.3"/>
    <row r="6" spans="1:9" ht="13.8" thickTop="1" x14ac:dyDescent="0.25">
      <c r="A6" s="23"/>
      <c r="B6" s="75" t="s">
        <v>0</v>
      </c>
      <c r="C6" s="76"/>
      <c r="D6" s="77" t="s">
        <v>35</v>
      </c>
      <c r="E6" s="76"/>
      <c r="F6" s="75" t="s">
        <v>3</v>
      </c>
      <c r="G6" s="76"/>
      <c r="H6" s="75" t="s">
        <v>7</v>
      </c>
      <c r="I6" s="78"/>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31</v>
      </c>
      <c r="C9" s="13">
        <f>B9/B11</f>
        <v>0.19018404907975461</v>
      </c>
      <c r="D9" s="4">
        <v>46</v>
      </c>
      <c r="E9" s="13">
        <f>D9/D11</f>
        <v>0.4144144144144144</v>
      </c>
      <c r="F9" s="5">
        <v>0</v>
      </c>
      <c r="G9" s="13" t="e">
        <f>F9/F11</f>
        <v>#DIV/0!</v>
      </c>
      <c r="H9" s="4">
        <f>B9+D9+F9</f>
        <v>77</v>
      </c>
      <c r="I9" s="14">
        <f>H9/H11</f>
        <v>0.28102189781021897</v>
      </c>
    </row>
    <row r="10" spans="1:9" x14ac:dyDescent="0.25">
      <c r="A10" s="10" t="s">
        <v>6</v>
      </c>
      <c r="B10" s="6">
        <v>132</v>
      </c>
      <c r="C10" s="15">
        <f>B10/B11</f>
        <v>0.80981595092024539</v>
      </c>
      <c r="D10" s="6">
        <v>65</v>
      </c>
      <c r="E10" s="15">
        <f>D10/D11</f>
        <v>0.5855855855855856</v>
      </c>
      <c r="F10" s="1">
        <v>0</v>
      </c>
      <c r="G10" s="15" t="e">
        <f>F10/F11</f>
        <v>#DIV/0!</v>
      </c>
      <c r="H10" s="6">
        <f>B10+D10+F10</f>
        <v>197</v>
      </c>
      <c r="I10" s="16">
        <f>H10/H11</f>
        <v>0.71897810218978098</v>
      </c>
    </row>
    <row r="11" spans="1:9" x14ac:dyDescent="0.25">
      <c r="A11" s="11" t="s">
        <v>7</v>
      </c>
      <c r="B11" s="7">
        <f>SUM(B9:B10)</f>
        <v>163</v>
      </c>
      <c r="C11" s="17">
        <f>SUM(C9:C10)</f>
        <v>1</v>
      </c>
      <c r="D11" s="7">
        <f>D9+D10</f>
        <v>111</v>
      </c>
      <c r="E11" s="17">
        <f>SUM(E9:E10)</f>
        <v>1</v>
      </c>
      <c r="F11" s="8">
        <f>SUM(F9:F10)</f>
        <v>0</v>
      </c>
      <c r="G11" s="17" t="e">
        <f>SUM(G9:G10)</f>
        <v>#DIV/0!</v>
      </c>
      <c r="H11" s="7">
        <f>B11+D11+F11</f>
        <v>274</v>
      </c>
      <c r="I11" s="18">
        <f>SUM(I9:I10)</f>
        <v>1</v>
      </c>
    </row>
    <row r="12" spans="1:9" x14ac:dyDescent="0.25">
      <c r="A12" s="29" t="s">
        <v>8</v>
      </c>
      <c r="B12" s="36"/>
      <c r="C12" s="36"/>
      <c r="D12" s="36"/>
      <c r="E12" s="36"/>
      <c r="F12" s="36"/>
      <c r="G12" s="36"/>
      <c r="H12" s="36"/>
      <c r="I12" s="37"/>
    </row>
    <row r="13" spans="1:9" x14ac:dyDescent="0.25">
      <c r="A13" s="9" t="s">
        <v>39</v>
      </c>
      <c r="B13" s="5">
        <v>0</v>
      </c>
      <c r="C13" s="13">
        <f>B13/B22</f>
        <v>0</v>
      </c>
      <c r="D13" s="5">
        <v>1</v>
      </c>
      <c r="E13" s="13">
        <f>D13/D22</f>
        <v>9.0090090090090089E-3</v>
      </c>
      <c r="F13" s="5">
        <v>0</v>
      </c>
      <c r="G13" s="13" t="e">
        <f>F13/F22</f>
        <v>#DIV/0!</v>
      </c>
      <c r="H13" s="4">
        <f t="shared" ref="H13:H21" si="0">B13+D13+F13</f>
        <v>1</v>
      </c>
      <c r="I13" s="14">
        <f>H13/H22</f>
        <v>3.6496350364963502E-3</v>
      </c>
    </row>
    <row r="14" spans="1:9" x14ac:dyDescent="0.25">
      <c r="A14" s="10" t="s">
        <v>9</v>
      </c>
      <c r="B14" s="1">
        <v>1</v>
      </c>
      <c r="C14" s="15">
        <f>B14/B22</f>
        <v>6.1349693251533744E-3</v>
      </c>
      <c r="D14" s="1">
        <v>10</v>
      </c>
      <c r="E14" s="15">
        <f>D14/D22</f>
        <v>9.0090090090090086E-2</v>
      </c>
      <c r="F14" s="1">
        <v>0</v>
      </c>
      <c r="G14" s="15" t="e">
        <f>F14/F22</f>
        <v>#DIV/0!</v>
      </c>
      <c r="H14" s="6">
        <f t="shared" si="0"/>
        <v>11</v>
      </c>
      <c r="I14" s="16">
        <f>H14/H22</f>
        <v>4.0145985401459854E-2</v>
      </c>
    </row>
    <row r="15" spans="1:9" x14ac:dyDescent="0.25">
      <c r="A15" s="10" t="s">
        <v>40</v>
      </c>
      <c r="B15" s="1">
        <v>44</v>
      </c>
      <c r="C15" s="15">
        <f>B15/B22</f>
        <v>0.26993865030674846</v>
      </c>
      <c r="D15" s="1">
        <v>7</v>
      </c>
      <c r="E15" s="15">
        <f>D15/D22</f>
        <v>6.3063063063063057E-2</v>
      </c>
      <c r="F15" s="1">
        <v>0</v>
      </c>
      <c r="G15" s="15" t="e">
        <f>F15/F22</f>
        <v>#DIV/0!</v>
      </c>
      <c r="H15" s="6">
        <f t="shared" si="0"/>
        <v>51</v>
      </c>
      <c r="I15" s="16">
        <f>H15/H22</f>
        <v>0.18613138686131386</v>
      </c>
    </row>
    <row r="16" spans="1:9" x14ac:dyDescent="0.25">
      <c r="A16" s="10" t="s">
        <v>41</v>
      </c>
      <c r="B16" s="1">
        <v>28</v>
      </c>
      <c r="C16" s="15">
        <f>B16/B22</f>
        <v>0.17177914110429449</v>
      </c>
      <c r="D16" s="1">
        <v>5</v>
      </c>
      <c r="E16" s="15">
        <f>D16/D22</f>
        <v>4.5045045045045043E-2</v>
      </c>
      <c r="F16" s="1">
        <v>0</v>
      </c>
      <c r="G16" s="15" t="e">
        <f>F16/F22</f>
        <v>#DIV/0!</v>
      </c>
      <c r="H16" s="6">
        <f t="shared" si="0"/>
        <v>33</v>
      </c>
      <c r="I16" s="16">
        <f>H16/H22</f>
        <v>0.12043795620437957</v>
      </c>
    </row>
    <row r="17" spans="1:9" x14ac:dyDescent="0.25">
      <c r="A17" s="10" t="s">
        <v>42</v>
      </c>
      <c r="B17" s="1">
        <v>0</v>
      </c>
      <c r="C17" s="15">
        <f>B17/B22</f>
        <v>0</v>
      </c>
      <c r="D17" s="1">
        <v>0</v>
      </c>
      <c r="E17" s="15">
        <f>D17/D22</f>
        <v>0</v>
      </c>
      <c r="F17" s="1">
        <v>0</v>
      </c>
      <c r="G17" s="15" t="e">
        <f>F17/F22</f>
        <v>#DIV/0!</v>
      </c>
      <c r="H17" s="6">
        <f t="shared" si="0"/>
        <v>0</v>
      </c>
      <c r="I17" s="16">
        <f>H17/H22</f>
        <v>0</v>
      </c>
    </row>
    <row r="18" spans="1:9" x14ac:dyDescent="0.25">
      <c r="A18" s="10" t="s">
        <v>10</v>
      </c>
      <c r="B18" s="6">
        <v>74</v>
      </c>
      <c r="C18" s="15">
        <f>B18/B22</f>
        <v>0.45398773006134968</v>
      </c>
      <c r="D18" s="6">
        <v>80</v>
      </c>
      <c r="E18" s="15">
        <f>D18/D22</f>
        <v>0.72072072072072069</v>
      </c>
      <c r="F18" s="1">
        <v>0</v>
      </c>
      <c r="G18" s="15" t="e">
        <f>F18/F22</f>
        <v>#DIV/0!</v>
      </c>
      <c r="H18" s="6">
        <f t="shared" si="0"/>
        <v>154</v>
      </c>
      <c r="I18" s="16">
        <f>H18/H22</f>
        <v>0.56204379562043794</v>
      </c>
    </row>
    <row r="19" spans="1:9" x14ac:dyDescent="0.25">
      <c r="A19" s="10" t="s">
        <v>43</v>
      </c>
      <c r="B19" s="6">
        <v>3</v>
      </c>
      <c r="C19" s="15">
        <f>B19/B22</f>
        <v>1.8404907975460124E-2</v>
      </c>
      <c r="D19" s="6">
        <v>2</v>
      </c>
      <c r="E19" s="15">
        <f>D19/D22</f>
        <v>1.8018018018018018E-2</v>
      </c>
      <c r="F19" s="1">
        <v>0</v>
      </c>
      <c r="G19" s="15" t="e">
        <f>F19/F22</f>
        <v>#DIV/0!</v>
      </c>
      <c r="H19" s="6">
        <f t="shared" si="0"/>
        <v>5</v>
      </c>
      <c r="I19" s="16">
        <f>H19/H22</f>
        <v>1.824817518248175E-2</v>
      </c>
    </row>
    <row r="20" spans="1:9" x14ac:dyDescent="0.25">
      <c r="A20" s="10" t="s">
        <v>44</v>
      </c>
      <c r="B20" s="1">
        <v>10</v>
      </c>
      <c r="C20" s="15">
        <f>B20/B22</f>
        <v>6.1349693251533742E-2</v>
      </c>
      <c r="D20" s="1">
        <v>5</v>
      </c>
      <c r="E20" s="15">
        <f>D20/D22</f>
        <v>4.5045045045045043E-2</v>
      </c>
      <c r="F20" s="1">
        <v>0</v>
      </c>
      <c r="G20" s="15" t="e">
        <f>F20/F22</f>
        <v>#DIV/0!</v>
      </c>
      <c r="H20" s="6">
        <f t="shared" si="0"/>
        <v>15</v>
      </c>
      <c r="I20" s="16">
        <f>H20/H22</f>
        <v>5.4744525547445258E-2</v>
      </c>
    </row>
    <row r="21" spans="1:9" x14ac:dyDescent="0.25">
      <c r="A21" s="22" t="s">
        <v>45</v>
      </c>
      <c r="B21" s="8">
        <v>3</v>
      </c>
      <c r="C21" s="15">
        <f>B21/B22</f>
        <v>1.8404907975460124E-2</v>
      </c>
      <c r="D21" s="8">
        <v>1</v>
      </c>
      <c r="E21" s="15">
        <f>D21/D22</f>
        <v>9.0090090090090089E-3</v>
      </c>
      <c r="F21" s="8">
        <v>0</v>
      </c>
      <c r="G21" s="15" t="e">
        <f>F21/F22</f>
        <v>#DIV/0!</v>
      </c>
      <c r="H21" s="7">
        <f t="shared" si="0"/>
        <v>4</v>
      </c>
      <c r="I21" s="18">
        <f>H21/H22</f>
        <v>1.4598540145985401E-2</v>
      </c>
    </row>
    <row r="22" spans="1:9" x14ac:dyDescent="0.25">
      <c r="A22" s="11" t="s">
        <v>7</v>
      </c>
      <c r="B22" s="7">
        <f>SUM(B13:B21)</f>
        <v>163</v>
      </c>
      <c r="C22" s="17">
        <f>SUM(C13:C21)</f>
        <v>1</v>
      </c>
      <c r="D22" s="7">
        <f>SUM(D13:D21)</f>
        <v>111</v>
      </c>
      <c r="E22" s="17">
        <f>SUM(E13:E21)</f>
        <v>1</v>
      </c>
      <c r="F22" s="8">
        <f>SUM(F13:F21)</f>
        <v>0</v>
      </c>
      <c r="G22" s="17" t="e">
        <f>SUM(G13:G20)</f>
        <v>#DIV/0!</v>
      </c>
      <c r="H22" s="7">
        <f>SUM(H13:H21)</f>
        <v>274</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104</v>
      </c>
      <c r="C25" s="13">
        <f t="shared" si="1"/>
        <v>0.6380368098159509</v>
      </c>
      <c r="D25" s="1">
        <v>0</v>
      </c>
      <c r="E25" s="15">
        <f>D25/D34</f>
        <v>0</v>
      </c>
      <c r="F25" s="1">
        <v>0</v>
      </c>
      <c r="G25" s="15" t="e">
        <f>F25/F34</f>
        <v>#DIV/0!</v>
      </c>
      <c r="H25" s="1">
        <f t="shared" si="2"/>
        <v>104</v>
      </c>
      <c r="I25" s="16">
        <f>H25/H34</f>
        <v>0.37956204379562042</v>
      </c>
    </row>
    <row r="26" spans="1:9" x14ac:dyDescent="0.25">
      <c r="A26" s="10" t="s">
        <v>14</v>
      </c>
      <c r="B26" s="1">
        <v>27</v>
      </c>
      <c r="C26" s="13">
        <f t="shared" si="1"/>
        <v>0.16564417177914109</v>
      </c>
      <c r="D26" s="1">
        <v>1</v>
      </c>
      <c r="E26" s="15">
        <f>D26/D34</f>
        <v>9.0090090090090089E-3</v>
      </c>
      <c r="F26" s="1">
        <v>0</v>
      </c>
      <c r="G26" s="15" t="e">
        <f>F26/F34</f>
        <v>#DIV/0!</v>
      </c>
      <c r="H26" s="5">
        <f t="shared" si="2"/>
        <v>28</v>
      </c>
      <c r="I26" s="16">
        <f>H26/H34</f>
        <v>0.10218978102189781</v>
      </c>
    </row>
    <row r="27" spans="1:9" x14ac:dyDescent="0.25">
      <c r="A27" s="10" t="s">
        <v>15</v>
      </c>
      <c r="B27" s="1">
        <v>15</v>
      </c>
      <c r="C27" s="13">
        <f t="shared" si="1"/>
        <v>9.202453987730061E-2</v>
      </c>
      <c r="D27" s="1">
        <v>28</v>
      </c>
      <c r="E27" s="15">
        <f>D27/D34</f>
        <v>0.25225225225225223</v>
      </c>
      <c r="F27" s="1">
        <v>0</v>
      </c>
      <c r="G27" s="15" t="e">
        <f>F27/F34</f>
        <v>#DIV/0!</v>
      </c>
      <c r="H27" s="5">
        <f t="shared" si="2"/>
        <v>43</v>
      </c>
      <c r="I27" s="16">
        <f>H27/H34</f>
        <v>0.15693430656934307</v>
      </c>
    </row>
    <row r="28" spans="1:9" x14ac:dyDescent="0.25">
      <c r="A28" s="10" t="s">
        <v>16</v>
      </c>
      <c r="B28" s="1">
        <v>7</v>
      </c>
      <c r="C28" s="13">
        <f t="shared" si="1"/>
        <v>4.2944785276073622E-2</v>
      </c>
      <c r="D28" s="1">
        <v>12</v>
      </c>
      <c r="E28" s="15">
        <f>D28/D34</f>
        <v>0.10810810810810811</v>
      </c>
      <c r="F28" s="1">
        <v>0</v>
      </c>
      <c r="G28" s="15" t="e">
        <f>F28/F34</f>
        <v>#DIV/0!</v>
      </c>
      <c r="H28" s="5">
        <f t="shared" si="2"/>
        <v>19</v>
      </c>
      <c r="I28" s="16">
        <f>H28/H34</f>
        <v>6.9343065693430656E-2</v>
      </c>
    </row>
    <row r="29" spans="1:9" x14ac:dyDescent="0.25">
      <c r="A29" s="10" t="s">
        <v>17</v>
      </c>
      <c r="B29" s="1">
        <v>3</v>
      </c>
      <c r="C29" s="13">
        <f t="shared" si="1"/>
        <v>1.8404907975460124E-2</v>
      </c>
      <c r="D29" s="1">
        <v>17</v>
      </c>
      <c r="E29" s="15">
        <f>D29/D34</f>
        <v>0.15315315315315314</v>
      </c>
      <c r="F29" s="1">
        <v>0</v>
      </c>
      <c r="G29" s="15" t="e">
        <f>F29/F34</f>
        <v>#DIV/0!</v>
      </c>
      <c r="H29" s="5">
        <f t="shared" si="2"/>
        <v>20</v>
      </c>
      <c r="I29" s="16">
        <f>H29/H34</f>
        <v>7.2992700729927001E-2</v>
      </c>
    </row>
    <row r="30" spans="1:9" x14ac:dyDescent="0.25">
      <c r="A30" s="10" t="s">
        <v>18</v>
      </c>
      <c r="B30" s="1">
        <v>2</v>
      </c>
      <c r="C30" s="13">
        <f t="shared" si="1"/>
        <v>1.2269938650306749E-2</v>
      </c>
      <c r="D30" s="1">
        <v>11</v>
      </c>
      <c r="E30" s="15">
        <f>D30/D34</f>
        <v>9.90990990990991E-2</v>
      </c>
      <c r="F30" s="1">
        <v>0</v>
      </c>
      <c r="G30" s="15" t="e">
        <f>F30/F34</f>
        <v>#DIV/0!</v>
      </c>
      <c r="H30" s="5">
        <f t="shared" si="2"/>
        <v>13</v>
      </c>
      <c r="I30" s="16">
        <f>H30/H34</f>
        <v>4.7445255474452552E-2</v>
      </c>
    </row>
    <row r="31" spans="1:9" x14ac:dyDescent="0.25">
      <c r="A31" s="10" t="s">
        <v>19</v>
      </c>
      <c r="B31" s="1">
        <v>1</v>
      </c>
      <c r="C31" s="13">
        <f t="shared" si="1"/>
        <v>6.1349693251533744E-3</v>
      </c>
      <c r="D31" s="1">
        <v>23</v>
      </c>
      <c r="E31" s="15">
        <f>D31/D34</f>
        <v>0.2072072072072072</v>
      </c>
      <c r="F31" s="1">
        <v>0</v>
      </c>
      <c r="G31" s="15" t="e">
        <f>F31/F34</f>
        <v>#DIV/0!</v>
      </c>
      <c r="H31" s="5">
        <f t="shared" si="2"/>
        <v>24</v>
      </c>
      <c r="I31" s="16">
        <f>H31/H34</f>
        <v>8.7591240875912413E-2</v>
      </c>
    </row>
    <row r="32" spans="1:9" x14ac:dyDescent="0.25">
      <c r="A32" s="10" t="s">
        <v>20</v>
      </c>
      <c r="B32" s="1">
        <v>2</v>
      </c>
      <c r="C32" s="13">
        <f t="shared" si="1"/>
        <v>1.2269938650306749E-2</v>
      </c>
      <c r="D32" s="1">
        <v>13</v>
      </c>
      <c r="E32" s="15">
        <f>D32/D34</f>
        <v>0.11711711711711711</v>
      </c>
      <c r="F32" s="1">
        <v>0</v>
      </c>
      <c r="G32" s="15" t="e">
        <f>F32/F34</f>
        <v>#DIV/0!</v>
      </c>
      <c r="H32" s="5">
        <f t="shared" si="2"/>
        <v>15</v>
      </c>
      <c r="I32" s="16">
        <f>H32/H34</f>
        <v>5.4744525547445258E-2</v>
      </c>
    </row>
    <row r="33" spans="1:10" x14ac:dyDescent="0.25">
      <c r="A33" s="10" t="s">
        <v>21</v>
      </c>
      <c r="B33" s="1">
        <v>2</v>
      </c>
      <c r="C33" s="13">
        <f t="shared" si="1"/>
        <v>1.2269938650306749E-2</v>
      </c>
      <c r="D33" s="1">
        <v>6</v>
      </c>
      <c r="E33" s="15">
        <f>D33/D34</f>
        <v>5.4054054054054057E-2</v>
      </c>
      <c r="F33" s="1">
        <v>0</v>
      </c>
      <c r="G33" s="15" t="e">
        <f>F33/F34</f>
        <v>#DIV/0!</v>
      </c>
      <c r="H33" s="5">
        <f t="shared" si="2"/>
        <v>8</v>
      </c>
      <c r="I33" s="16">
        <f>H33/H34</f>
        <v>2.9197080291970802E-2</v>
      </c>
    </row>
    <row r="34" spans="1:10" x14ac:dyDescent="0.25">
      <c r="A34" s="11" t="s">
        <v>7</v>
      </c>
      <c r="B34" s="7">
        <f t="shared" ref="B34:G34" si="3">SUM(B24:B33)</f>
        <v>163</v>
      </c>
      <c r="C34" s="17">
        <f t="shared" si="3"/>
        <v>1</v>
      </c>
      <c r="D34" s="7">
        <f t="shared" si="3"/>
        <v>111</v>
      </c>
      <c r="E34" s="17">
        <f t="shared" si="3"/>
        <v>1</v>
      </c>
      <c r="F34" s="7">
        <f t="shared" si="3"/>
        <v>0</v>
      </c>
      <c r="G34" s="17" t="e">
        <f t="shared" si="3"/>
        <v>#DIV/0!</v>
      </c>
      <c r="H34" s="4">
        <f t="shared" si="2"/>
        <v>274</v>
      </c>
      <c r="I34" s="18">
        <f>SUM(I24:I33)</f>
        <v>0.99999999999999989</v>
      </c>
      <c r="J34" s="3"/>
    </row>
    <row r="35" spans="1:10" x14ac:dyDescent="0.25">
      <c r="A35" s="29" t="s">
        <v>22</v>
      </c>
      <c r="B35" s="30"/>
      <c r="C35" s="30"/>
      <c r="D35" s="30"/>
      <c r="E35" s="30"/>
      <c r="F35" s="31"/>
      <c r="G35" s="30"/>
      <c r="H35" s="30"/>
      <c r="I35" s="32"/>
    </row>
    <row r="36" spans="1:10" x14ac:dyDescent="0.25">
      <c r="A36" s="9" t="s">
        <v>23</v>
      </c>
      <c r="B36" s="66">
        <v>21.67</v>
      </c>
      <c r="C36" s="67"/>
      <c r="D36" s="66">
        <v>37.29</v>
      </c>
      <c r="E36" s="67"/>
      <c r="F36" s="66">
        <v>0</v>
      </c>
      <c r="G36" s="67"/>
      <c r="H36" s="66">
        <v>28</v>
      </c>
      <c r="I36" s="80"/>
    </row>
    <row r="37" spans="1:10" x14ac:dyDescent="0.25">
      <c r="A37" s="12" t="s">
        <v>24</v>
      </c>
      <c r="B37" s="70">
        <v>7.78</v>
      </c>
      <c r="C37" s="71"/>
      <c r="D37" s="70">
        <v>13.65</v>
      </c>
      <c r="E37" s="71"/>
      <c r="F37" s="70">
        <v>0</v>
      </c>
      <c r="G37" s="71"/>
      <c r="H37" s="70">
        <v>13.04</v>
      </c>
      <c r="I37" s="81"/>
    </row>
    <row r="38" spans="1:10" x14ac:dyDescent="0.25">
      <c r="A38" s="29" t="s">
        <v>59</v>
      </c>
      <c r="B38" s="30"/>
      <c r="C38" s="30"/>
      <c r="D38" s="30"/>
      <c r="E38" s="30"/>
      <c r="F38" s="31"/>
      <c r="G38" s="30"/>
      <c r="H38" s="30"/>
      <c r="I38" s="32"/>
    </row>
    <row r="39" spans="1:10" x14ac:dyDescent="0.25">
      <c r="A39" s="10" t="s">
        <v>32</v>
      </c>
      <c r="B39" s="6">
        <v>146</v>
      </c>
      <c r="C39" s="15">
        <f>B39/B42</f>
        <v>0.89570552147239269</v>
      </c>
      <c r="D39" s="6">
        <v>104</v>
      </c>
      <c r="E39" s="15">
        <f>D39/D42</f>
        <v>0.93693693693693691</v>
      </c>
      <c r="F39" s="1">
        <v>0</v>
      </c>
      <c r="G39" s="15" t="e">
        <f>F39/F42</f>
        <v>#DIV/0!</v>
      </c>
      <c r="H39" s="6">
        <f>B39+D39+F39</f>
        <v>250</v>
      </c>
      <c r="I39" s="16">
        <f>H39/H42</f>
        <v>0.91240875912408759</v>
      </c>
    </row>
    <row r="40" spans="1:10" x14ac:dyDescent="0.25">
      <c r="A40" s="10" t="s">
        <v>33</v>
      </c>
      <c r="B40" s="6">
        <v>10</v>
      </c>
      <c r="C40" s="15">
        <f>B40/B42</f>
        <v>6.1349693251533742E-2</v>
      </c>
      <c r="D40" s="6">
        <v>5</v>
      </c>
      <c r="E40" s="15">
        <f>D40/D42</f>
        <v>4.5045045045045043E-2</v>
      </c>
      <c r="F40" s="1">
        <v>0</v>
      </c>
      <c r="G40" s="15" t="e">
        <f>F40/F42</f>
        <v>#DIV/0!</v>
      </c>
      <c r="H40" s="6">
        <f>B40+D40+F40</f>
        <v>15</v>
      </c>
      <c r="I40" s="16">
        <f>H40/H42</f>
        <v>5.4744525547445258E-2</v>
      </c>
    </row>
    <row r="41" spans="1:10" x14ac:dyDescent="0.25">
      <c r="A41" s="10" t="s">
        <v>34</v>
      </c>
      <c r="B41" s="1">
        <v>7</v>
      </c>
      <c r="C41" s="15">
        <f>B41/B42</f>
        <v>4.2944785276073622E-2</v>
      </c>
      <c r="D41" s="1">
        <v>2</v>
      </c>
      <c r="E41" s="15">
        <f>D41/D42</f>
        <v>1.8018018018018018E-2</v>
      </c>
      <c r="F41" s="1">
        <v>0</v>
      </c>
      <c r="G41" s="15" t="e">
        <f>F41/F42</f>
        <v>#DIV/0!</v>
      </c>
      <c r="H41" s="6">
        <f>B41+D41+F41</f>
        <v>9</v>
      </c>
      <c r="I41" s="16">
        <f>H41/H42</f>
        <v>3.2846715328467155E-2</v>
      </c>
    </row>
    <row r="42" spans="1:10" x14ac:dyDescent="0.25">
      <c r="A42" s="11" t="s">
        <v>7</v>
      </c>
      <c r="B42" s="7">
        <f t="shared" ref="B42:I42" si="4">SUM(B39:B41)</f>
        <v>163</v>
      </c>
      <c r="C42" s="17">
        <f t="shared" si="4"/>
        <v>1</v>
      </c>
      <c r="D42" s="7">
        <f t="shared" si="4"/>
        <v>111</v>
      </c>
      <c r="E42" s="17">
        <f t="shared" si="4"/>
        <v>1</v>
      </c>
      <c r="F42" s="8">
        <f t="shared" si="4"/>
        <v>0</v>
      </c>
      <c r="G42" s="17" t="e">
        <f t="shared" si="4"/>
        <v>#DIV/0!</v>
      </c>
      <c r="H42" s="7">
        <f t="shared" si="4"/>
        <v>274</v>
      </c>
      <c r="I42" s="18">
        <f t="shared" si="4"/>
        <v>1</v>
      </c>
    </row>
    <row r="43" spans="1:10" x14ac:dyDescent="0.25">
      <c r="A43" s="29" t="s">
        <v>48</v>
      </c>
      <c r="B43" s="30"/>
      <c r="C43" s="30"/>
      <c r="D43" s="30"/>
      <c r="E43" s="30"/>
      <c r="F43" s="31"/>
      <c r="G43" s="30"/>
      <c r="H43" s="30"/>
      <c r="I43" s="32"/>
    </row>
    <row r="44" spans="1:10" x14ac:dyDescent="0.25">
      <c r="A44" s="9" t="s">
        <v>25</v>
      </c>
      <c r="B44" s="4">
        <v>135</v>
      </c>
      <c r="C44" s="20">
        <f>B44/B46</f>
        <v>0.82822085889570551</v>
      </c>
      <c r="D44" s="5">
        <v>13</v>
      </c>
      <c r="E44" s="20">
        <f>D44/D46</f>
        <v>0.11711711711711711</v>
      </c>
      <c r="F44" s="5">
        <v>0</v>
      </c>
      <c r="G44" s="20" t="e">
        <f>F44/F46</f>
        <v>#DIV/0!</v>
      </c>
      <c r="H44" s="4">
        <f>B44+D44+F44</f>
        <v>148</v>
      </c>
      <c r="I44" s="14">
        <f>H44/H46</f>
        <v>0.54014598540145986</v>
      </c>
    </row>
    <row r="45" spans="1:10" x14ac:dyDescent="0.25">
      <c r="A45" s="10" t="s">
        <v>26</v>
      </c>
      <c r="B45" s="6">
        <v>28</v>
      </c>
      <c r="C45" s="15">
        <f>B45/B46</f>
        <v>0.17177914110429449</v>
      </c>
      <c r="D45" s="6">
        <v>98</v>
      </c>
      <c r="E45" s="15">
        <f>D45/D46</f>
        <v>0.88288288288288286</v>
      </c>
      <c r="F45" s="1">
        <v>0</v>
      </c>
      <c r="G45" s="15" t="e">
        <f>F45/F46</f>
        <v>#DIV/0!</v>
      </c>
      <c r="H45" s="4">
        <f>B45+D45+F45</f>
        <v>126</v>
      </c>
      <c r="I45" s="16">
        <f>H45/H46</f>
        <v>0.45985401459854014</v>
      </c>
    </row>
    <row r="46" spans="1:10" x14ac:dyDescent="0.25">
      <c r="A46" s="11" t="s">
        <v>7</v>
      </c>
      <c r="B46" s="7">
        <f t="shared" ref="B46:G46" si="5">SUM(B44:B45)</f>
        <v>163</v>
      </c>
      <c r="C46" s="21">
        <f t="shared" si="5"/>
        <v>1</v>
      </c>
      <c r="D46" s="7">
        <f t="shared" si="5"/>
        <v>111</v>
      </c>
      <c r="E46" s="21">
        <f t="shared" si="5"/>
        <v>1</v>
      </c>
      <c r="F46" s="7">
        <f t="shared" si="5"/>
        <v>0</v>
      </c>
      <c r="G46" s="21" t="e">
        <f t="shared" si="5"/>
        <v>#DIV/0!</v>
      </c>
      <c r="H46" s="4">
        <f>B46+D46+F46</f>
        <v>274</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0</v>
      </c>
      <c r="C48" s="20">
        <f>B48/B50</f>
        <v>0</v>
      </c>
      <c r="D48" s="5">
        <v>0</v>
      </c>
      <c r="E48" s="20">
        <f>D48/D50</f>
        <v>0</v>
      </c>
      <c r="F48" s="5">
        <v>0</v>
      </c>
      <c r="G48" s="20" t="e">
        <f>F48/F50</f>
        <v>#DIV/0!</v>
      </c>
      <c r="H48" s="4">
        <f>B48+D48+F48</f>
        <v>0</v>
      </c>
      <c r="I48" s="14">
        <f>H48/H50</f>
        <v>0</v>
      </c>
    </row>
    <row r="49" spans="1:9" ht="12.75" customHeight="1" x14ac:dyDescent="0.25">
      <c r="A49" s="10" t="s">
        <v>37</v>
      </c>
      <c r="B49" s="6">
        <v>163</v>
      </c>
      <c r="C49" s="15">
        <f>B49/B50</f>
        <v>1</v>
      </c>
      <c r="D49" s="6">
        <v>111</v>
      </c>
      <c r="E49" s="15">
        <f>D49/D50</f>
        <v>1</v>
      </c>
      <c r="F49" s="1">
        <v>0</v>
      </c>
      <c r="G49" s="15" t="e">
        <f>F49/F50</f>
        <v>#DIV/0!</v>
      </c>
      <c r="H49" s="4">
        <f>B49+D49+F49</f>
        <v>274</v>
      </c>
      <c r="I49" s="16">
        <f>H49/H50</f>
        <v>1</v>
      </c>
    </row>
    <row r="50" spans="1:9" x14ac:dyDescent="0.25">
      <c r="A50" s="11" t="s">
        <v>7</v>
      </c>
      <c r="B50" s="7">
        <f t="shared" ref="B50:G50" si="6">SUM(B48:B49)</f>
        <v>163</v>
      </c>
      <c r="C50" s="21">
        <f t="shared" si="6"/>
        <v>1</v>
      </c>
      <c r="D50" s="7">
        <f t="shared" si="6"/>
        <v>111</v>
      </c>
      <c r="E50" s="21">
        <f t="shared" si="6"/>
        <v>1</v>
      </c>
      <c r="F50" s="7">
        <f t="shared" si="6"/>
        <v>0</v>
      </c>
      <c r="G50" s="21" t="e">
        <f t="shared" si="6"/>
        <v>#DIV/0!</v>
      </c>
      <c r="H50" s="4">
        <f>B50+D50+F50</f>
        <v>274</v>
      </c>
      <c r="I50" s="18">
        <f>SUM(I48:I49)</f>
        <v>1</v>
      </c>
    </row>
    <row r="51" spans="1:9" x14ac:dyDescent="0.25">
      <c r="A51" s="33" t="s">
        <v>28</v>
      </c>
      <c r="B51" s="34"/>
      <c r="C51" s="34"/>
      <c r="D51" s="34"/>
      <c r="E51" s="34"/>
      <c r="F51" s="35"/>
      <c r="G51" s="34"/>
      <c r="H51" s="34"/>
      <c r="I51" s="38"/>
    </row>
    <row r="52" spans="1:9" x14ac:dyDescent="0.25">
      <c r="A52" s="47" t="s">
        <v>27</v>
      </c>
      <c r="B52" s="59">
        <v>139.47</v>
      </c>
      <c r="C52" s="60"/>
      <c r="D52" s="61">
        <v>42.33</v>
      </c>
      <c r="E52" s="62"/>
      <c r="F52" s="59">
        <v>0</v>
      </c>
      <c r="G52" s="60"/>
      <c r="H52" s="61">
        <v>181.8</v>
      </c>
      <c r="I52" s="79"/>
    </row>
    <row r="53" spans="1:9" x14ac:dyDescent="0.25">
      <c r="A53" s="29" t="s">
        <v>49</v>
      </c>
      <c r="B53" s="30"/>
      <c r="C53" s="30"/>
      <c r="D53" s="30"/>
      <c r="E53" s="30"/>
      <c r="F53" s="31"/>
      <c r="G53" s="30"/>
      <c r="H53" s="30"/>
      <c r="I53" s="32"/>
    </row>
    <row r="54" spans="1:9" x14ac:dyDescent="0.25">
      <c r="A54" s="41" t="s">
        <v>50</v>
      </c>
      <c r="B54" s="4">
        <v>135</v>
      </c>
      <c r="C54" s="20">
        <f>B54/B56</f>
        <v>0.82822085889570551</v>
      </c>
      <c r="D54" s="4">
        <v>0</v>
      </c>
      <c r="E54" s="20">
        <f>D54/D56</f>
        <v>0</v>
      </c>
      <c r="F54" s="5">
        <v>0</v>
      </c>
      <c r="G54" s="20" t="e">
        <f>F54/F56</f>
        <v>#DIV/0!</v>
      </c>
      <c r="H54" s="4">
        <f>B54+D54+F54</f>
        <v>135</v>
      </c>
      <c r="I54" s="14">
        <f>H54/H56</f>
        <v>0.49270072992700731</v>
      </c>
    </row>
    <row r="55" spans="1:9" x14ac:dyDescent="0.25">
      <c r="A55" s="42" t="s">
        <v>51</v>
      </c>
      <c r="B55" s="6">
        <v>28</v>
      </c>
      <c r="C55" s="15">
        <f>B55/B56</f>
        <v>0.17177914110429449</v>
      </c>
      <c r="D55" s="6">
        <v>111</v>
      </c>
      <c r="E55" s="15">
        <f>D55/D56</f>
        <v>1</v>
      </c>
      <c r="F55" s="1">
        <v>0</v>
      </c>
      <c r="G55" s="15" t="e">
        <f>F55/F56</f>
        <v>#DIV/0!</v>
      </c>
      <c r="H55" s="4">
        <f>B55+D55+F55</f>
        <v>139</v>
      </c>
      <c r="I55" s="16">
        <f>H55/H56</f>
        <v>0.50729927007299269</v>
      </c>
    </row>
    <row r="56" spans="1:9" ht="13.8" thickBot="1" x14ac:dyDescent="0.3">
      <c r="A56" s="43" t="s">
        <v>7</v>
      </c>
      <c r="B56" s="44">
        <f t="shared" ref="B56:G56" si="7">SUM(B54:B55)</f>
        <v>163</v>
      </c>
      <c r="C56" s="45">
        <f t="shared" si="7"/>
        <v>1</v>
      </c>
      <c r="D56" s="44">
        <f t="shared" si="7"/>
        <v>111</v>
      </c>
      <c r="E56" s="45">
        <f t="shared" si="7"/>
        <v>1</v>
      </c>
      <c r="F56" s="44">
        <f t="shared" si="7"/>
        <v>0</v>
      </c>
      <c r="G56" s="45" t="e">
        <f t="shared" si="7"/>
        <v>#DIV/0!</v>
      </c>
      <c r="H56" s="44">
        <f>B56+D56+F56</f>
        <v>274</v>
      </c>
      <c r="I56" s="46">
        <f>SUM(I54:I55)</f>
        <v>1</v>
      </c>
    </row>
    <row r="57" spans="1:9" ht="13.8" thickTop="1" x14ac:dyDescent="0.25">
      <c r="A57" s="94"/>
      <c r="B57" s="95"/>
      <c r="C57" s="96"/>
      <c r="D57" s="95"/>
      <c r="E57" s="96"/>
      <c r="F57" s="95"/>
      <c r="G57" s="96"/>
      <c r="H57" s="95"/>
      <c r="I57" s="97"/>
    </row>
    <row r="58" spans="1:9" ht="15" customHeight="1" x14ac:dyDescent="0.25">
      <c r="A58" s="98" t="s">
        <v>61</v>
      </c>
      <c r="B58" s="98"/>
      <c r="C58" s="98"/>
      <c r="D58" s="98"/>
      <c r="E58" s="98"/>
      <c r="F58" s="99"/>
      <c r="G58" s="98"/>
      <c r="H58" s="98"/>
      <c r="I58" s="98"/>
    </row>
    <row r="59" spans="1:9" ht="37.950000000000003" customHeight="1" x14ac:dyDescent="0.25">
      <c r="A59" s="100" t="s">
        <v>62</v>
      </c>
      <c r="B59" s="100"/>
      <c r="C59" s="100"/>
      <c r="D59" s="100"/>
      <c r="E59" s="100"/>
      <c r="F59" s="100"/>
      <c r="G59" s="100"/>
      <c r="H59" s="100"/>
      <c r="I59" s="100"/>
    </row>
    <row r="60" spans="1:9" ht="37.950000000000003" customHeight="1" x14ac:dyDescent="0.25">
      <c r="A60" s="101" t="s">
        <v>63</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57"/>
      <c r="H62" s="58"/>
      <c r="I62" s="58"/>
    </row>
    <row r="63" spans="1:9" x14ac:dyDescent="0.25">
      <c r="G63" s="58"/>
      <c r="H63" s="58"/>
      <c r="I63" s="58"/>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ignoredErrors>
    <ignoredError sqref="H9:H34 H39:H50 H54:H56 D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7.5546875" style="2" customWidth="1"/>
    <col min="8" max="8" width="7.5546875" customWidth="1"/>
    <col min="9" max="9" width="8" customWidth="1"/>
    <col min="13" max="13" width="31.6640625" hidden="1" customWidth="1"/>
    <col min="14" max="14" width="7.5546875" hidden="1" customWidth="1"/>
    <col min="15" max="15" width="9" hidden="1" customWidth="1"/>
    <col min="16" max="16" width="6.6640625" hidden="1" customWidth="1"/>
    <col min="17" max="17" width="0" hidden="1" customWidth="1"/>
    <col min="18" max="18" width="6.6640625" style="2" hidden="1" customWidth="1"/>
    <col min="19" max="19" width="0" hidden="1" customWidth="1"/>
    <col min="20" max="20" width="7.33203125" hidden="1" customWidth="1"/>
    <col min="21" max="21" width="8" hidden="1" customWidth="1"/>
  </cols>
  <sheetData>
    <row r="2" spans="1:21" ht="15.6" x14ac:dyDescent="0.3">
      <c r="A2" s="74" t="s">
        <v>58</v>
      </c>
      <c r="B2" s="74"/>
      <c r="C2" s="74"/>
      <c r="D2" s="74"/>
      <c r="E2" s="74"/>
      <c r="F2" s="74"/>
      <c r="G2" s="74"/>
      <c r="H2" s="74"/>
      <c r="I2" s="74"/>
      <c r="M2" s="74" t="s">
        <v>29</v>
      </c>
      <c r="N2" s="74"/>
      <c r="O2" s="74"/>
      <c r="P2" s="74"/>
      <c r="Q2" s="74"/>
      <c r="R2" s="74"/>
      <c r="S2" s="74"/>
      <c r="T2" s="74"/>
      <c r="U2" s="74"/>
    </row>
    <row r="3" spans="1:21" ht="15.6" x14ac:dyDescent="0.3">
      <c r="A3" s="74" t="s">
        <v>60</v>
      </c>
      <c r="B3" s="74"/>
      <c r="C3" s="74"/>
      <c r="D3" s="74"/>
      <c r="E3" s="74"/>
      <c r="F3" s="74"/>
      <c r="G3" s="74"/>
      <c r="H3" s="74"/>
      <c r="I3" s="74"/>
      <c r="M3" s="74" t="s">
        <v>57</v>
      </c>
      <c r="N3" s="74"/>
      <c r="O3" s="74"/>
      <c r="P3" s="74"/>
      <c r="Q3" s="74"/>
      <c r="R3" s="74"/>
      <c r="S3" s="74"/>
      <c r="T3" s="74"/>
      <c r="U3" s="74"/>
    </row>
    <row r="4" spans="1:21" ht="16.2" thickBot="1" x14ac:dyDescent="0.35">
      <c r="A4" s="74" t="s">
        <v>7</v>
      </c>
      <c r="B4" s="74"/>
      <c r="C4" s="74"/>
      <c r="D4" s="74"/>
      <c r="E4" s="74"/>
      <c r="F4" s="74"/>
      <c r="G4" s="74"/>
      <c r="H4" s="74"/>
      <c r="I4" s="74"/>
    </row>
    <row r="5" spans="1:21" ht="14.4" thickTop="1" thickBot="1" x14ac:dyDescent="0.3">
      <c r="M5" s="23"/>
      <c r="N5" s="75" t="s">
        <v>0</v>
      </c>
      <c r="O5" s="76"/>
      <c r="P5" s="77" t="s">
        <v>35</v>
      </c>
      <c r="Q5" s="76"/>
      <c r="R5" s="75" t="s">
        <v>3</v>
      </c>
      <c r="S5" s="76"/>
      <c r="T5" s="75" t="s">
        <v>31</v>
      </c>
      <c r="U5" s="78"/>
    </row>
    <row r="6" spans="1:21" ht="13.8" thickTop="1" x14ac:dyDescent="0.25">
      <c r="A6" s="23"/>
      <c r="B6" s="75" t="s">
        <v>0</v>
      </c>
      <c r="C6" s="76"/>
      <c r="D6" s="77" t="s">
        <v>35</v>
      </c>
      <c r="E6" s="76"/>
      <c r="F6" s="75" t="s">
        <v>3</v>
      </c>
      <c r="G6" s="76"/>
      <c r="H6" s="75" t="s">
        <v>7</v>
      </c>
      <c r="I6" s="78"/>
      <c r="M6" s="24"/>
      <c r="N6" s="25" t="s">
        <v>1</v>
      </c>
      <c r="O6" s="26" t="s">
        <v>2</v>
      </c>
      <c r="P6" s="25" t="s">
        <v>1</v>
      </c>
      <c r="Q6" s="26" t="s">
        <v>2</v>
      </c>
      <c r="R6" s="27" t="s">
        <v>1</v>
      </c>
      <c r="S6" s="26" t="s">
        <v>2</v>
      </c>
      <c r="T6" s="25" t="s">
        <v>1</v>
      </c>
      <c r="U6" s="28" t="s">
        <v>2</v>
      </c>
    </row>
    <row r="7" spans="1:21" x14ac:dyDescent="0.25">
      <c r="A7" s="24"/>
      <c r="B7" s="25" t="s">
        <v>1</v>
      </c>
      <c r="C7" s="26" t="s">
        <v>2</v>
      </c>
      <c r="D7" s="25" t="s">
        <v>1</v>
      </c>
      <c r="E7" s="26" t="s">
        <v>2</v>
      </c>
      <c r="F7" s="27" t="s">
        <v>1</v>
      </c>
      <c r="G7" s="26" t="s">
        <v>2</v>
      </c>
      <c r="H7" s="25" t="s">
        <v>1</v>
      </c>
      <c r="I7" s="28" t="s">
        <v>2</v>
      </c>
      <c r="M7" s="29" t="s">
        <v>4</v>
      </c>
      <c r="N7" s="30"/>
      <c r="O7" s="30"/>
      <c r="P7" s="30"/>
      <c r="Q7" s="30"/>
      <c r="R7" s="31"/>
      <c r="S7" s="30"/>
      <c r="T7" s="30"/>
      <c r="U7" s="32"/>
    </row>
    <row r="8" spans="1:21" x14ac:dyDescent="0.25">
      <c r="A8" s="29" t="s">
        <v>4</v>
      </c>
      <c r="B8" s="30"/>
      <c r="C8" s="30"/>
      <c r="D8" s="30"/>
      <c r="E8" s="30"/>
      <c r="F8" s="31"/>
      <c r="G8" s="30"/>
      <c r="H8" s="30"/>
      <c r="I8" s="32"/>
      <c r="M8" s="9" t="s">
        <v>5</v>
      </c>
      <c r="N8" s="4">
        <v>1477</v>
      </c>
      <c r="O8" s="13">
        <f>N8/N10</f>
        <v>0.47461439588688947</v>
      </c>
      <c r="P8" s="4">
        <v>966</v>
      </c>
      <c r="Q8" s="13">
        <f>P8/P10</f>
        <v>0.48348348348348347</v>
      </c>
      <c r="R8" s="5">
        <v>12</v>
      </c>
      <c r="S8" s="13">
        <f>R8/R10</f>
        <v>0.44444444444444442</v>
      </c>
      <c r="T8" s="4">
        <f>N8+P8+R8</f>
        <v>2455</v>
      </c>
      <c r="U8" s="14">
        <f>T8/T10</f>
        <v>0.47790539225228734</v>
      </c>
    </row>
    <row r="9" spans="1:21" x14ac:dyDescent="0.25">
      <c r="A9" s="9" t="s">
        <v>5</v>
      </c>
      <c r="B9" s="4">
        <f>(CBM!B9+EHS!B9+LAS!B9+PAA!B9+VCAA!B9)</f>
        <v>1305</v>
      </c>
      <c r="C9" s="13">
        <f>B9/B11</f>
        <v>0.48803290949887806</v>
      </c>
      <c r="D9" s="4">
        <f>(CBM!D9+EHS!D9+LAS!D9+PAA!D9+VCAA!D9)</f>
        <v>741</v>
      </c>
      <c r="E9" s="13">
        <f>D9/D11</f>
        <v>0.47714101738570508</v>
      </c>
      <c r="F9" s="4">
        <f>(CBM!F9+EHS!F9+LAS!F9+PAA!F9+VCAA!F9)</f>
        <v>25</v>
      </c>
      <c r="G9" s="13">
        <f>F9/F11</f>
        <v>0.52083333333333337</v>
      </c>
      <c r="H9" s="4">
        <f>B9+D9+F9</f>
        <v>2071</v>
      </c>
      <c r="I9" s="14">
        <f>H9/H11</f>
        <v>0.48444444444444446</v>
      </c>
      <c r="M9" s="10" t="s">
        <v>6</v>
      </c>
      <c r="N9" s="6">
        <v>1635</v>
      </c>
      <c r="O9" s="15">
        <f>N9/N10</f>
        <v>0.52538560411311053</v>
      </c>
      <c r="P9" s="6">
        <v>1032</v>
      </c>
      <c r="Q9" s="15">
        <f>P9/P10</f>
        <v>0.51651651651651653</v>
      </c>
      <c r="R9" s="1">
        <v>15</v>
      </c>
      <c r="S9" s="15">
        <f>R9/R10</f>
        <v>0.55555555555555558</v>
      </c>
      <c r="T9" s="6">
        <f>N9+P9+R9</f>
        <v>2682</v>
      </c>
      <c r="U9" s="16">
        <f>T9/T10</f>
        <v>0.52209460774771266</v>
      </c>
    </row>
    <row r="10" spans="1:21" x14ac:dyDescent="0.25">
      <c r="A10" s="10" t="s">
        <v>6</v>
      </c>
      <c r="B10" s="4">
        <f>(CBM!B10+EHS!B10+LAS!B10+PAA!B10+VCAA!B10)</f>
        <v>1369</v>
      </c>
      <c r="C10" s="15">
        <f>B10/B11</f>
        <v>0.51196709050112188</v>
      </c>
      <c r="D10" s="4">
        <f>(CBM!D10+EHS!D10+LAS!D10+PAA!D10+VCAA!D10)</f>
        <v>812</v>
      </c>
      <c r="E10" s="15">
        <f>D10/D11</f>
        <v>0.52285898261429486</v>
      </c>
      <c r="F10" s="4">
        <f>(CBM!F10+EHS!F10+LAS!F10+PAA!F10+VCAA!F10)</f>
        <v>23</v>
      </c>
      <c r="G10" s="15">
        <f>F10/F11</f>
        <v>0.47916666666666669</v>
      </c>
      <c r="H10" s="6">
        <f>B10+D10+F10</f>
        <v>2204</v>
      </c>
      <c r="I10" s="16">
        <f>H10/H11</f>
        <v>0.51555555555555554</v>
      </c>
      <c r="M10" s="11" t="s">
        <v>7</v>
      </c>
      <c r="N10" s="7">
        <f>SUM(N8:N9)</f>
        <v>3112</v>
      </c>
      <c r="O10" s="17">
        <f>SUM(O8:O9)</f>
        <v>1</v>
      </c>
      <c r="P10" s="7">
        <f>P8+P9</f>
        <v>1998</v>
      </c>
      <c r="Q10" s="17">
        <f>SUM(Q8:Q9)</f>
        <v>1</v>
      </c>
      <c r="R10" s="8">
        <f>SUM(R8:R9)</f>
        <v>27</v>
      </c>
      <c r="S10" s="17">
        <f>SUM(S8:S9)</f>
        <v>1</v>
      </c>
      <c r="T10" s="7">
        <f>N10+P10+R10</f>
        <v>5137</v>
      </c>
      <c r="U10" s="18">
        <f>SUM(U8:U9)</f>
        <v>1</v>
      </c>
    </row>
    <row r="11" spans="1:21" x14ac:dyDescent="0.25">
      <c r="A11" s="11" t="s">
        <v>7</v>
      </c>
      <c r="B11" s="7">
        <f>SUM(B9:B10)</f>
        <v>2674</v>
      </c>
      <c r="C11" s="17">
        <f>SUM(C9:C10)</f>
        <v>1</v>
      </c>
      <c r="D11" s="7">
        <f>D9+D10</f>
        <v>1553</v>
      </c>
      <c r="E11" s="17">
        <f>SUM(E9:E10)</f>
        <v>1</v>
      </c>
      <c r="F11" s="8">
        <f>SUM(F9:F10)</f>
        <v>48</v>
      </c>
      <c r="G11" s="17">
        <f>SUM(G9:G10)</f>
        <v>1</v>
      </c>
      <c r="H11" s="7">
        <f>B11+D11+F11</f>
        <v>4275</v>
      </c>
      <c r="I11" s="18">
        <f>SUM(I9:I10)</f>
        <v>1</v>
      </c>
      <c r="M11" s="29" t="s">
        <v>8</v>
      </c>
      <c r="N11" s="36"/>
      <c r="O11" s="36"/>
      <c r="P11" s="36"/>
      <c r="Q11" s="36"/>
      <c r="R11" s="36"/>
      <c r="S11" s="36"/>
      <c r="T11" s="36"/>
      <c r="U11" s="37"/>
    </row>
    <row r="12" spans="1:21" x14ac:dyDescent="0.25">
      <c r="A12" s="29" t="s">
        <v>8</v>
      </c>
      <c r="B12" s="36"/>
      <c r="C12" s="36"/>
      <c r="D12" s="36"/>
      <c r="E12" s="36"/>
      <c r="F12" s="36"/>
      <c r="G12" s="36"/>
      <c r="H12" s="36"/>
      <c r="I12" s="37"/>
      <c r="M12" s="9" t="s">
        <v>39</v>
      </c>
      <c r="N12" s="5">
        <v>12</v>
      </c>
      <c r="O12" s="13">
        <f>N12/N21</f>
        <v>3.8560411311053984E-3</v>
      </c>
      <c r="P12" s="5">
        <v>7</v>
      </c>
      <c r="Q12" s="13">
        <f>P12/P21</f>
        <v>3.5035035035035035E-3</v>
      </c>
      <c r="R12" s="5">
        <v>0</v>
      </c>
      <c r="S12" s="13">
        <f>R12/R21</f>
        <v>0</v>
      </c>
      <c r="T12" s="4">
        <f t="shared" ref="T12:T20" si="0">N12+P12+R12</f>
        <v>19</v>
      </c>
      <c r="U12" s="14">
        <f>T12/T21</f>
        <v>3.6986568035818571E-3</v>
      </c>
    </row>
    <row r="13" spans="1:21" x14ac:dyDescent="0.25">
      <c r="A13" s="9" t="s">
        <v>39</v>
      </c>
      <c r="B13" s="4">
        <f>(CBM!B13+EHS!B13+LAS!B13+PAA!B13+VCAA!B13)</f>
        <v>5</v>
      </c>
      <c r="C13" s="13">
        <f>B13/B22</f>
        <v>1.8698578908002991E-3</v>
      </c>
      <c r="D13" s="4">
        <f>(CBM!D13+EHS!D13+LAS!D13+PAA!D13+VCAA!D13)</f>
        <v>1</v>
      </c>
      <c r="E13" s="13">
        <f>D13/D22</f>
        <v>6.43915003219575E-4</v>
      </c>
      <c r="F13" s="4">
        <f>(CBM!F13+EHS!F13+LAS!F13+PAA!F13+VCAA!F13)</f>
        <v>0</v>
      </c>
      <c r="G13" s="13">
        <f>F13/F22</f>
        <v>0</v>
      </c>
      <c r="H13" s="4">
        <f t="shared" ref="H13:H21" si="1">B13+D13+F13</f>
        <v>6</v>
      </c>
      <c r="I13" s="14">
        <f>H13/H22</f>
        <v>1.4035087719298245E-3</v>
      </c>
      <c r="M13" s="10" t="s">
        <v>9</v>
      </c>
      <c r="N13" s="1">
        <v>96</v>
      </c>
      <c r="O13" s="15">
        <f>N13/N21</f>
        <v>3.0848329048843187E-2</v>
      </c>
      <c r="P13" s="1">
        <v>78</v>
      </c>
      <c r="Q13" s="15">
        <f>P13/P21</f>
        <v>3.903903903903904E-2</v>
      </c>
      <c r="R13" s="1">
        <v>1</v>
      </c>
      <c r="S13" s="15">
        <f>R13/R21</f>
        <v>3.7037037037037035E-2</v>
      </c>
      <c r="T13" s="6">
        <f t="shared" si="0"/>
        <v>175</v>
      </c>
      <c r="U13" s="16">
        <f>T13/T21</f>
        <v>3.4066575822464473E-2</v>
      </c>
    </row>
    <row r="14" spans="1:21" x14ac:dyDescent="0.25">
      <c r="A14" s="10" t="s">
        <v>9</v>
      </c>
      <c r="B14" s="4">
        <f>(CBM!B14+EHS!B14+LAS!B14+PAA!B14+VCAA!B14)</f>
        <v>99</v>
      </c>
      <c r="C14" s="15">
        <f>B14/B22</f>
        <v>3.7023186237845923E-2</v>
      </c>
      <c r="D14" s="4">
        <f>(CBM!D14+EHS!D14+LAS!D14+PAA!D14+VCAA!D14)</f>
        <v>97</v>
      </c>
      <c r="E14" s="15">
        <f>D14/D22</f>
        <v>6.2459755312298776E-2</v>
      </c>
      <c r="F14" s="4">
        <f>(CBM!F14+EHS!F14+LAS!F14+PAA!F14+VCAA!F14)</f>
        <v>1</v>
      </c>
      <c r="G14" s="15">
        <f>F14/F22</f>
        <v>2.0833333333333332E-2</v>
      </c>
      <c r="H14" s="6">
        <f t="shared" si="1"/>
        <v>197</v>
      </c>
      <c r="I14" s="16">
        <f>H14/H22</f>
        <v>4.6081871345029238E-2</v>
      </c>
      <c r="M14" s="10" t="s">
        <v>40</v>
      </c>
      <c r="N14" s="1">
        <v>345</v>
      </c>
      <c r="O14" s="15">
        <f>N14/N21</f>
        <v>0.1108611825192802</v>
      </c>
      <c r="P14" s="1">
        <v>159</v>
      </c>
      <c r="Q14" s="15">
        <f>P14/P21</f>
        <v>7.9579579579579576E-2</v>
      </c>
      <c r="R14" s="1">
        <v>4</v>
      </c>
      <c r="S14" s="15">
        <f>R14/R21</f>
        <v>0.14814814814814814</v>
      </c>
      <c r="T14" s="6">
        <f t="shared" si="0"/>
        <v>508</v>
      </c>
      <c r="U14" s="16">
        <f>T14/T21</f>
        <v>9.8890402958925441E-2</v>
      </c>
    </row>
    <row r="15" spans="1:21" x14ac:dyDescent="0.25">
      <c r="A15" s="10" t="s">
        <v>40</v>
      </c>
      <c r="B15" s="4">
        <f>(CBM!B15+EHS!B15+LAS!B15+PAA!B15+VCAA!B15)</f>
        <v>383</v>
      </c>
      <c r="C15" s="15">
        <f>B15/B22</f>
        <v>0.14323111443530293</v>
      </c>
      <c r="D15" s="4">
        <f>(CBM!D15+EHS!D15+LAS!D15+PAA!D15+VCAA!D15)</f>
        <v>162</v>
      </c>
      <c r="E15" s="15">
        <f>D15/D22</f>
        <v>0.10431423052157116</v>
      </c>
      <c r="F15" s="4">
        <f>(CBM!F15+EHS!F15+LAS!F15+PAA!F15+VCAA!F15)</f>
        <v>12</v>
      </c>
      <c r="G15" s="15">
        <f>F15/F22</f>
        <v>0.25</v>
      </c>
      <c r="H15" s="6">
        <f t="shared" si="1"/>
        <v>557</v>
      </c>
      <c r="I15" s="16">
        <f>H15/H22</f>
        <v>0.13029239766081871</v>
      </c>
      <c r="M15" s="10" t="s">
        <v>41</v>
      </c>
      <c r="N15" s="1">
        <v>135</v>
      </c>
      <c r="O15" s="15">
        <f>N15/N21</f>
        <v>4.3380462724935731E-2</v>
      </c>
      <c r="P15" s="1">
        <v>52</v>
      </c>
      <c r="Q15" s="15">
        <f>P15/P21</f>
        <v>2.6026026026026026E-2</v>
      </c>
      <c r="R15" s="1">
        <v>0</v>
      </c>
      <c r="S15" s="15">
        <f>R15/R21</f>
        <v>0</v>
      </c>
      <c r="T15" s="6">
        <f t="shared" si="0"/>
        <v>187</v>
      </c>
      <c r="U15" s="16">
        <f>T15/T21</f>
        <v>3.6402569593147749E-2</v>
      </c>
    </row>
    <row r="16" spans="1:21" x14ac:dyDescent="0.25">
      <c r="A16" s="10" t="s">
        <v>41</v>
      </c>
      <c r="B16" s="4">
        <f>(CBM!B16+EHS!B16+LAS!B16+PAA!B16+VCAA!B16)</f>
        <v>279</v>
      </c>
      <c r="C16" s="15">
        <f>B16/B22</f>
        <v>0.10433807030665669</v>
      </c>
      <c r="D16" s="4">
        <f>(CBM!D16+EHS!D16+LAS!D16+PAA!D16+VCAA!D16)</f>
        <v>66</v>
      </c>
      <c r="E16" s="15">
        <f>D16/D22</f>
        <v>4.2498390212491952E-2</v>
      </c>
      <c r="F16" s="4">
        <f>(CBM!F16+EHS!F16+LAS!F16+PAA!F16+VCAA!F16)</f>
        <v>3</v>
      </c>
      <c r="G16" s="15">
        <f>F16/F22</f>
        <v>6.25E-2</v>
      </c>
      <c r="H16" s="6">
        <f t="shared" si="1"/>
        <v>348</v>
      </c>
      <c r="I16" s="16">
        <f>H16/H22</f>
        <v>8.1403508771929825E-2</v>
      </c>
      <c r="M16" s="10" t="s">
        <v>42</v>
      </c>
      <c r="N16" s="1">
        <v>5</v>
      </c>
      <c r="O16" s="15">
        <f>N16/N21</f>
        <v>1.6066838046272494E-3</v>
      </c>
      <c r="P16" s="1">
        <v>1</v>
      </c>
      <c r="Q16" s="15">
        <f>P16/P21</f>
        <v>5.005005005005005E-4</v>
      </c>
      <c r="R16" s="1">
        <v>0</v>
      </c>
      <c r="S16" s="15">
        <f>R16/R21</f>
        <v>0</v>
      </c>
      <c r="T16" s="6">
        <f t="shared" si="0"/>
        <v>6</v>
      </c>
      <c r="U16" s="16">
        <f>T16/T21</f>
        <v>1.1679968853416391E-3</v>
      </c>
    </row>
    <row r="17" spans="1:21" x14ac:dyDescent="0.25">
      <c r="A17" s="10" t="s">
        <v>42</v>
      </c>
      <c r="B17" s="4">
        <f>(CBM!B17+EHS!B17+LAS!B17+PAA!B17+VCAA!B17)</f>
        <v>2</v>
      </c>
      <c r="C17" s="15">
        <f>B17/B22</f>
        <v>7.4794315632011965E-4</v>
      </c>
      <c r="D17" s="4">
        <f>(CBM!D17+EHS!D17+LAS!D17+PAA!D17+VCAA!D17)</f>
        <v>0</v>
      </c>
      <c r="E17" s="15">
        <f>D17/D22</f>
        <v>0</v>
      </c>
      <c r="F17" s="4">
        <f>(CBM!F17+EHS!F17+LAS!F17+PAA!F17+VCAA!F17)</f>
        <v>0</v>
      </c>
      <c r="G17" s="15">
        <f>F17/F22</f>
        <v>0</v>
      </c>
      <c r="H17" s="6">
        <f t="shared" si="1"/>
        <v>2</v>
      </c>
      <c r="I17" s="16">
        <f>H17/H22</f>
        <v>4.6783625730994154E-4</v>
      </c>
      <c r="M17" s="10" t="s">
        <v>10</v>
      </c>
      <c r="N17" s="6">
        <v>2272</v>
      </c>
      <c r="O17" s="15">
        <f>N17/N21</f>
        <v>0.73007712082262211</v>
      </c>
      <c r="P17" s="6">
        <v>1399</v>
      </c>
      <c r="Q17" s="15">
        <f>P17/P21</f>
        <v>0.70020020020020024</v>
      </c>
      <c r="R17" s="1">
        <v>20</v>
      </c>
      <c r="S17" s="15">
        <f>R17/R21</f>
        <v>0.7407407407407407</v>
      </c>
      <c r="T17" s="6">
        <f t="shared" si="0"/>
        <v>3691</v>
      </c>
      <c r="U17" s="16">
        <f>T17/T21</f>
        <v>0.71851275063266495</v>
      </c>
    </row>
    <row r="18" spans="1:21" x14ac:dyDescent="0.25">
      <c r="A18" s="10" t="s">
        <v>10</v>
      </c>
      <c r="B18" s="4">
        <f>(CBM!B18+EHS!B18+LAS!B18+PAA!B18+VCAA!B18)</f>
        <v>1685</v>
      </c>
      <c r="C18" s="15">
        <f>B18/B22</f>
        <v>0.63014210919970082</v>
      </c>
      <c r="D18" s="4">
        <f>(CBM!D18+EHS!D18+LAS!D18+PAA!D18+VCAA!D18)</f>
        <v>896</v>
      </c>
      <c r="E18" s="15">
        <f>D18/D22</f>
        <v>0.57694784288473921</v>
      </c>
      <c r="F18" s="4">
        <f>(CBM!F18+EHS!F18+LAS!F18+PAA!F18+VCAA!F18)</f>
        <v>30</v>
      </c>
      <c r="G18" s="15">
        <f>F18/F22</f>
        <v>0.625</v>
      </c>
      <c r="H18" s="6">
        <f t="shared" si="1"/>
        <v>2611</v>
      </c>
      <c r="I18" s="16">
        <f>H18/H22</f>
        <v>0.61076023391812861</v>
      </c>
      <c r="M18" s="10" t="s">
        <v>43</v>
      </c>
      <c r="N18" s="6">
        <v>66</v>
      </c>
      <c r="O18" s="15">
        <f>N18/N21</f>
        <v>2.1208226221079693E-2</v>
      </c>
      <c r="P18" s="6">
        <v>19</v>
      </c>
      <c r="Q18" s="15">
        <f>P18/P21</f>
        <v>9.5095095095095103E-3</v>
      </c>
      <c r="R18" s="1">
        <v>0</v>
      </c>
      <c r="S18" s="15">
        <f>R18/R21</f>
        <v>0</v>
      </c>
      <c r="T18" s="6">
        <f t="shared" si="0"/>
        <v>85</v>
      </c>
      <c r="U18" s="16">
        <f>T18/T21</f>
        <v>1.6546622542339889E-2</v>
      </c>
    </row>
    <row r="19" spans="1:21" x14ac:dyDescent="0.25">
      <c r="A19" s="10" t="s">
        <v>43</v>
      </c>
      <c r="B19" s="4">
        <f>(CBM!B19+EHS!B19+LAS!B19+PAA!B19+VCAA!B19)</f>
        <v>107</v>
      </c>
      <c r="C19" s="15">
        <f>B19/B22</f>
        <v>4.00149588631264E-2</v>
      </c>
      <c r="D19" s="4">
        <f>(CBM!D19+EHS!D19+LAS!D19+PAA!D19+VCAA!D19)</f>
        <v>27</v>
      </c>
      <c r="E19" s="15">
        <f>D19/D22</f>
        <v>1.7385705086928525E-2</v>
      </c>
      <c r="F19" s="4">
        <f>(CBM!F19+EHS!F19+LAS!F19+PAA!F19+VCAA!F19)</f>
        <v>0</v>
      </c>
      <c r="G19" s="15">
        <f>F19/F22</f>
        <v>0</v>
      </c>
      <c r="H19" s="6">
        <f t="shared" si="1"/>
        <v>134</v>
      </c>
      <c r="I19" s="16">
        <f>H19/H22</f>
        <v>3.1345029239766078E-2</v>
      </c>
      <c r="M19" s="10" t="s">
        <v>44</v>
      </c>
      <c r="N19" s="1">
        <v>49</v>
      </c>
      <c r="O19" s="15">
        <f>N19/N21</f>
        <v>1.5745501285347043E-2</v>
      </c>
      <c r="P19" s="1">
        <v>209</v>
      </c>
      <c r="Q19" s="15">
        <f>P19/P21</f>
        <v>0.10460460460460461</v>
      </c>
      <c r="R19" s="1">
        <v>2</v>
      </c>
      <c r="S19" s="15">
        <f>R19/R21</f>
        <v>7.407407407407407E-2</v>
      </c>
      <c r="T19" s="6">
        <f t="shared" si="0"/>
        <v>260</v>
      </c>
      <c r="U19" s="16">
        <f>T19/T21</f>
        <v>5.0613198364804358E-2</v>
      </c>
    </row>
    <row r="20" spans="1:21" x14ac:dyDescent="0.25">
      <c r="A20" s="10" t="s">
        <v>44</v>
      </c>
      <c r="B20" s="4">
        <f>(CBM!B20+EHS!B20+LAS!B20+PAA!B20+VCAA!B20)</f>
        <v>80</v>
      </c>
      <c r="C20" s="15">
        <f>B20/B22</f>
        <v>2.9917726252804786E-2</v>
      </c>
      <c r="D20" s="4">
        <f>(CBM!D20+EHS!D20+LAS!D20+PAA!D20+VCAA!D20)</f>
        <v>291</v>
      </c>
      <c r="E20" s="15">
        <f>D20/D22</f>
        <v>0.18737926593689633</v>
      </c>
      <c r="F20" s="4">
        <f>(CBM!F20+EHS!F20+LAS!F20+PAA!F20+VCAA!F20)</f>
        <v>2</v>
      </c>
      <c r="G20" s="15">
        <f>F20/F22</f>
        <v>4.1666666666666664E-2</v>
      </c>
      <c r="H20" s="6">
        <f t="shared" si="1"/>
        <v>373</v>
      </c>
      <c r="I20" s="16">
        <f>H20/H22</f>
        <v>8.7251461988304094E-2</v>
      </c>
      <c r="M20" s="22" t="s">
        <v>45</v>
      </c>
      <c r="N20" s="8">
        <v>132</v>
      </c>
      <c r="O20" s="15">
        <f>N20/N21</f>
        <v>4.2416452442159386E-2</v>
      </c>
      <c r="P20" s="8">
        <v>74</v>
      </c>
      <c r="Q20" s="15">
        <f>P20/P21</f>
        <v>3.7037037037037035E-2</v>
      </c>
      <c r="R20" s="8">
        <v>0</v>
      </c>
      <c r="S20" s="15">
        <f>R20/R21</f>
        <v>0</v>
      </c>
      <c r="T20" s="7">
        <f t="shared" si="0"/>
        <v>206</v>
      </c>
      <c r="U20" s="18">
        <f>T20/T21</f>
        <v>4.0101226396729611E-2</v>
      </c>
    </row>
    <row r="21" spans="1:21" x14ac:dyDescent="0.25">
      <c r="A21" s="22" t="s">
        <v>45</v>
      </c>
      <c r="B21" s="4">
        <f>(CBM!B21+EHS!B21+LAS!B21+PAA!B21+VCAA!B21)</f>
        <v>34</v>
      </c>
      <c r="C21" s="15">
        <f>B21/B22</f>
        <v>1.2715033657442034E-2</v>
      </c>
      <c r="D21" s="4">
        <f>(CBM!D21+EHS!D21+LAS!D21+PAA!D21+VCAA!D21)</f>
        <v>13</v>
      </c>
      <c r="E21" s="15">
        <f>D21/D22</f>
        <v>8.3708950418544745E-3</v>
      </c>
      <c r="F21" s="4">
        <f>(CBM!F21+EHS!F21+LAS!F21+PAA!F21+VCAA!F21)</f>
        <v>0</v>
      </c>
      <c r="G21" s="15">
        <f>F21/F22</f>
        <v>0</v>
      </c>
      <c r="H21" s="7">
        <f t="shared" si="1"/>
        <v>47</v>
      </c>
      <c r="I21" s="18">
        <f>H21/H22</f>
        <v>1.0994152046783626E-2</v>
      </c>
      <c r="M21" s="11" t="s">
        <v>7</v>
      </c>
      <c r="N21" s="7">
        <f>SUM(N12:N20)</f>
        <v>3112</v>
      </c>
      <c r="O21" s="17">
        <f>SUM(O12:O20)</f>
        <v>0.99999999999999989</v>
      </c>
      <c r="P21" s="7">
        <f>SUM(P12:P20)</f>
        <v>1998</v>
      </c>
      <c r="Q21" s="17">
        <f>SUM(Q12:Q20)</f>
        <v>1</v>
      </c>
      <c r="R21" s="8">
        <f>SUM(R12:R20)</f>
        <v>27</v>
      </c>
      <c r="S21" s="17">
        <f>SUM(S12:S19)</f>
        <v>0.99999999999999989</v>
      </c>
      <c r="T21" s="7">
        <f>SUM(T12:T20)</f>
        <v>5137</v>
      </c>
      <c r="U21" s="18">
        <f>SUM(U12:U20)</f>
        <v>1</v>
      </c>
    </row>
    <row r="22" spans="1:21" x14ac:dyDescent="0.25">
      <c r="A22" s="11" t="s">
        <v>7</v>
      </c>
      <c r="B22" s="7">
        <f>SUM(B13:B21)</f>
        <v>2674</v>
      </c>
      <c r="C22" s="17">
        <f>SUM(C13:C21)</f>
        <v>1</v>
      </c>
      <c r="D22" s="7">
        <f>SUM(D13:D21)</f>
        <v>1553</v>
      </c>
      <c r="E22" s="17">
        <f>SUM(E13:E21)</f>
        <v>1</v>
      </c>
      <c r="F22" s="8">
        <f>SUM(F13:F21)</f>
        <v>48</v>
      </c>
      <c r="G22" s="17">
        <f>SUM(G13:G20)</f>
        <v>0.99999999999999989</v>
      </c>
      <c r="H22" s="7">
        <f>SUM(H13:H21)</f>
        <v>4275</v>
      </c>
      <c r="I22" s="18">
        <f>SUM(I13:I21)</f>
        <v>1</v>
      </c>
      <c r="M22" s="29" t="s">
        <v>11</v>
      </c>
      <c r="N22" s="36"/>
      <c r="O22" s="36"/>
      <c r="P22" s="36"/>
      <c r="Q22" s="36"/>
      <c r="R22" s="36"/>
      <c r="S22" s="36"/>
      <c r="T22" s="36"/>
      <c r="U22" s="37"/>
    </row>
    <row r="23" spans="1:21" x14ac:dyDescent="0.25">
      <c r="A23" s="29" t="s">
        <v>11</v>
      </c>
      <c r="B23" s="36"/>
      <c r="C23" s="36"/>
      <c r="D23" s="36"/>
      <c r="E23" s="36"/>
      <c r="F23" s="36"/>
      <c r="G23" s="36"/>
      <c r="H23" s="36"/>
      <c r="I23" s="37"/>
      <c r="M23" s="40" t="s">
        <v>12</v>
      </c>
      <c r="N23" s="5">
        <v>7</v>
      </c>
      <c r="O23" s="13">
        <f>N23/N33</f>
        <v>2.2493573264781492E-3</v>
      </c>
      <c r="P23" s="5">
        <v>0</v>
      </c>
      <c r="Q23" s="13">
        <f>P23/P33</f>
        <v>0</v>
      </c>
      <c r="R23" s="5">
        <v>0</v>
      </c>
      <c r="S23" s="13">
        <f>R23/R33</f>
        <v>0</v>
      </c>
      <c r="T23" s="5">
        <f t="shared" ref="T23:T33" si="2">N23+P23+R23</f>
        <v>7</v>
      </c>
      <c r="U23" s="14">
        <f>T23/T33</f>
        <v>1.3626630328985789E-3</v>
      </c>
    </row>
    <row r="24" spans="1:21" x14ac:dyDescent="0.25">
      <c r="A24" s="40" t="s">
        <v>12</v>
      </c>
      <c r="B24" s="4">
        <f>(CBM!B24+EHS!B24+LAS!B24+PAA!B24+VCAA!B24)</f>
        <v>14</v>
      </c>
      <c r="C24" s="13">
        <f t="shared" ref="C24:C33" si="3">B24/$B$34</f>
        <v>5.235602094240838E-3</v>
      </c>
      <c r="D24" s="4">
        <f>(CBM!D24+EHS!D24+LAS!D24+PAA!D24+VCAA!D24)</f>
        <v>0</v>
      </c>
      <c r="E24" s="13">
        <f>D24/D34</f>
        <v>0</v>
      </c>
      <c r="F24" s="4">
        <f>(CBM!F24+EHS!F24+LAS!F24+PAA!F24+VCAA!F24)</f>
        <v>0</v>
      </c>
      <c r="G24" s="13">
        <f>F24/F34</f>
        <v>0</v>
      </c>
      <c r="H24" s="4">
        <f t="shared" ref="H24:H34" si="4">B24+D24+F24</f>
        <v>14</v>
      </c>
      <c r="I24" s="14">
        <f>H24/H34</f>
        <v>3.2748538011695906E-3</v>
      </c>
      <c r="M24" s="10" t="s">
        <v>13</v>
      </c>
      <c r="N24" s="1">
        <v>486</v>
      </c>
      <c r="O24" s="15">
        <f>N24/N33</f>
        <v>0.15616966580976863</v>
      </c>
      <c r="P24" s="1">
        <v>0</v>
      </c>
      <c r="Q24" s="15">
        <f>P24/P33</f>
        <v>0</v>
      </c>
      <c r="R24" s="1">
        <v>0</v>
      </c>
      <c r="S24" s="15">
        <f>R24/R33</f>
        <v>0</v>
      </c>
      <c r="T24" s="1">
        <f t="shared" si="2"/>
        <v>486</v>
      </c>
      <c r="U24" s="16">
        <f>T24/T33</f>
        <v>9.460774771267276E-2</v>
      </c>
    </row>
    <row r="25" spans="1:21" x14ac:dyDescent="0.25">
      <c r="A25" s="10" t="s">
        <v>13</v>
      </c>
      <c r="B25" s="4">
        <f>(CBM!B25+EHS!B25+LAS!B25+PAA!B25+VCAA!B25)</f>
        <v>606</v>
      </c>
      <c r="C25" s="13">
        <f t="shared" si="3"/>
        <v>0.22662677636499626</v>
      </c>
      <c r="D25" s="4">
        <f>(CBM!D25+EHS!D25+LAS!D25+PAA!D25+VCAA!D25)</f>
        <v>0</v>
      </c>
      <c r="E25" s="15">
        <f>D25/D34</f>
        <v>0</v>
      </c>
      <c r="F25" s="4">
        <f>(CBM!F25+EHS!F25+LAS!F25+PAA!F25+VCAA!F25)</f>
        <v>0</v>
      </c>
      <c r="G25" s="15">
        <f>F25/F34</f>
        <v>0</v>
      </c>
      <c r="H25" s="6">
        <f t="shared" si="4"/>
        <v>606</v>
      </c>
      <c r="I25" s="16">
        <f>H25/H34</f>
        <v>0.14175438596491227</v>
      </c>
      <c r="M25" s="10" t="s">
        <v>14</v>
      </c>
      <c r="N25" s="1">
        <v>726</v>
      </c>
      <c r="O25" s="15">
        <f>N25/N33</f>
        <v>0.23329048843187661</v>
      </c>
      <c r="P25" s="1">
        <v>28</v>
      </c>
      <c r="Q25" s="15">
        <f>P25/P33</f>
        <v>1.4014014014014014E-2</v>
      </c>
      <c r="R25" s="1">
        <v>0</v>
      </c>
      <c r="S25" s="15">
        <f>R25/R33</f>
        <v>0</v>
      </c>
      <c r="T25" s="5">
        <f t="shared" si="2"/>
        <v>754</v>
      </c>
      <c r="U25" s="16">
        <f>T25/T33</f>
        <v>0.14677827525793263</v>
      </c>
    </row>
    <row r="26" spans="1:21" x14ac:dyDescent="0.25">
      <c r="A26" s="10" t="s">
        <v>14</v>
      </c>
      <c r="B26" s="4">
        <f>(CBM!B26+EHS!B26+LAS!B26+PAA!B26+VCAA!B26)</f>
        <v>645</v>
      </c>
      <c r="C26" s="13">
        <f t="shared" si="3"/>
        <v>0.24121166791323859</v>
      </c>
      <c r="D26" s="4">
        <f>(CBM!D26+EHS!D26+LAS!D26+PAA!D26+VCAA!D26)</f>
        <v>17</v>
      </c>
      <c r="E26" s="15">
        <f>D26/D34</f>
        <v>1.0946555054732776E-2</v>
      </c>
      <c r="F26" s="4">
        <f>(CBM!F26+EHS!F26+LAS!F26+PAA!F26+VCAA!F26)</f>
        <v>0</v>
      </c>
      <c r="G26" s="15">
        <f>F26/F34</f>
        <v>0</v>
      </c>
      <c r="H26" s="4">
        <f t="shared" si="4"/>
        <v>662</v>
      </c>
      <c r="I26" s="16">
        <f>H26/H34</f>
        <v>0.15485380116959063</v>
      </c>
      <c r="M26" s="10" t="s">
        <v>15</v>
      </c>
      <c r="N26" s="1">
        <v>573</v>
      </c>
      <c r="O26" s="15">
        <f>N26/N33</f>
        <v>0.18412596401028278</v>
      </c>
      <c r="P26" s="1">
        <v>455</v>
      </c>
      <c r="Q26" s="15">
        <f>P26/P33</f>
        <v>0.22772772772772773</v>
      </c>
      <c r="R26" s="1">
        <v>0</v>
      </c>
      <c r="S26" s="15">
        <f>R26/R33</f>
        <v>0</v>
      </c>
      <c r="T26" s="5">
        <f t="shared" si="2"/>
        <v>1028</v>
      </c>
      <c r="U26" s="16">
        <f>T26/T33</f>
        <v>0.20011679968853416</v>
      </c>
    </row>
    <row r="27" spans="1:21" x14ac:dyDescent="0.25">
      <c r="A27" s="10" t="s">
        <v>15</v>
      </c>
      <c r="B27" s="4">
        <f>(CBM!B27+EHS!B27+LAS!B27+PAA!B27+VCAA!B27)</f>
        <v>456</v>
      </c>
      <c r="C27" s="13">
        <f t="shared" si="3"/>
        <v>0.17053103964098729</v>
      </c>
      <c r="D27" s="4">
        <f>(CBM!D27+EHS!D27+LAS!D27+PAA!D27+VCAA!D27)</f>
        <v>371</v>
      </c>
      <c r="E27" s="15">
        <f>D27/D34</f>
        <v>0.23889246619446233</v>
      </c>
      <c r="F27" s="4">
        <f>(CBM!F27+EHS!F27+LAS!F27+PAA!F27+VCAA!F27)</f>
        <v>0</v>
      </c>
      <c r="G27" s="15">
        <f>F27/F34</f>
        <v>0</v>
      </c>
      <c r="H27" s="4">
        <f t="shared" si="4"/>
        <v>827</v>
      </c>
      <c r="I27" s="16">
        <f>H27/H34</f>
        <v>0.19345029239766082</v>
      </c>
      <c r="M27" s="10" t="s">
        <v>16</v>
      </c>
      <c r="N27" s="1">
        <v>487</v>
      </c>
      <c r="O27" s="15">
        <f>N27/N33</f>
        <v>0.15649100257069409</v>
      </c>
      <c r="P27" s="1">
        <v>507</v>
      </c>
      <c r="Q27" s="15">
        <f>P27/P33</f>
        <v>0.25375375375375375</v>
      </c>
      <c r="R27" s="1">
        <v>4</v>
      </c>
      <c r="S27" s="15">
        <f>R27/R33</f>
        <v>0.14814814814814814</v>
      </c>
      <c r="T27" s="5">
        <f t="shared" si="2"/>
        <v>998</v>
      </c>
      <c r="U27" s="16">
        <f>T27/T33</f>
        <v>0.19427681526182597</v>
      </c>
    </row>
    <row r="28" spans="1:21" x14ac:dyDescent="0.25">
      <c r="A28" s="10" t="s">
        <v>16</v>
      </c>
      <c r="B28" s="4">
        <f>(CBM!B28+EHS!B28+LAS!B28+PAA!B28+VCAA!B28)</f>
        <v>333</v>
      </c>
      <c r="C28" s="13">
        <f t="shared" si="3"/>
        <v>0.12453253552729993</v>
      </c>
      <c r="D28" s="4">
        <f>(CBM!D28+EHS!D28+LAS!D28+PAA!D28+VCAA!D28)</f>
        <v>379</v>
      </c>
      <c r="E28" s="15">
        <f>D28/D34</f>
        <v>0.24404378622021894</v>
      </c>
      <c r="F28" s="4">
        <f>(CBM!F28+EHS!F28+LAS!F28+PAA!F28+VCAA!F28)</f>
        <v>3</v>
      </c>
      <c r="G28" s="15">
        <f>F28/F34</f>
        <v>6.25E-2</v>
      </c>
      <c r="H28" s="4">
        <f t="shared" si="4"/>
        <v>715</v>
      </c>
      <c r="I28" s="16">
        <f>H28/H34</f>
        <v>0.1672514619883041</v>
      </c>
      <c r="M28" s="10" t="s">
        <v>17</v>
      </c>
      <c r="N28" s="1">
        <v>288</v>
      </c>
      <c r="O28" s="15">
        <f>N28/N33</f>
        <v>9.2544987146529561E-2</v>
      </c>
      <c r="P28" s="1">
        <v>338</v>
      </c>
      <c r="Q28" s="15">
        <f>P28/P33</f>
        <v>0.16916916916916916</v>
      </c>
      <c r="R28" s="1">
        <v>7</v>
      </c>
      <c r="S28" s="15">
        <f>R28/R33</f>
        <v>0.25925925925925924</v>
      </c>
      <c r="T28" s="5">
        <f t="shared" si="2"/>
        <v>633</v>
      </c>
      <c r="U28" s="16">
        <f>T28/T33</f>
        <v>0.12322367140354293</v>
      </c>
    </row>
    <row r="29" spans="1:21" x14ac:dyDescent="0.25">
      <c r="A29" s="10" t="s">
        <v>17</v>
      </c>
      <c r="B29" s="4">
        <f>(CBM!B29+EHS!B29+LAS!B29+PAA!B29+VCAA!B29)</f>
        <v>245</v>
      </c>
      <c r="C29" s="13">
        <f t="shared" si="3"/>
        <v>9.1623036649214659E-2</v>
      </c>
      <c r="D29" s="4">
        <f>(CBM!D29+EHS!D29+LAS!D29+PAA!D29+VCAA!D29)</f>
        <v>262</v>
      </c>
      <c r="E29" s="15">
        <f>D29/D34</f>
        <v>0.16870573084352866</v>
      </c>
      <c r="F29" s="4">
        <f>(CBM!F29+EHS!F29+LAS!F29+PAA!F29+VCAA!F29)</f>
        <v>8</v>
      </c>
      <c r="G29" s="15">
        <f>F29/F34</f>
        <v>0.16666666666666666</v>
      </c>
      <c r="H29" s="4">
        <f t="shared" si="4"/>
        <v>515</v>
      </c>
      <c r="I29" s="16">
        <f>H29/H34</f>
        <v>0.12046783625730995</v>
      </c>
      <c r="M29" s="10" t="s">
        <v>18</v>
      </c>
      <c r="N29" s="1">
        <v>190</v>
      </c>
      <c r="O29" s="15">
        <f>N29/N33</f>
        <v>6.1053984575835475E-2</v>
      </c>
      <c r="P29" s="1">
        <v>231</v>
      </c>
      <c r="Q29" s="15">
        <f>P29/P33</f>
        <v>0.11561561561561562</v>
      </c>
      <c r="R29" s="1">
        <v>3</v>
      </c>
      <c r="S29" s="15">
        <f>R29/R33</f>
        <v>0.1111111111111111</v>
      </c>
      <c r="T29" s="5">
        <f t="shared" si="2"/>
        <v>424</v>
      </c>
      <c r="U29" s="16">
        <f>T29/T33</f>
        <v>8.2538446564142498E-2</v>
      </c>
    </row>
    <row r="30" spans="1:21" x14ac:dyDescent="0.25">
      <c r="A30" s="10" t="s">
        <v>18</v>
      </c>
      <c r="B30" s="4">
        <f>(CBM!B30+EHS!B30+LAS!B30+PAA!B30+VCAA!B30)</f>
        <v>176</v>
      </c>
      <c r="C30" s="13">
        <f t="shared" si="3"/>
        <v>6.5818997756170533E-2</v>
      </c>
      <c r="D30" s="4">
        <f>(CBM!D30+EHS!D30+LAS!D30+PAA!D30+VCAA!D30)</f>
        <v>184</v>
      </c>
      <c r="E30" s="15">
        <f>D30/D34</f>
        <v>0.1184803605924018</v>
      </c>
      <c r="F30" s="4">
        <f>(CBM!F30+EHS!F30+LAS!F30+PAA!F30+VCAA!F30)</f>
        <v>6</v>
      </c>
      <c r="G30" s="15">
        <f>F30/F34</f>
        <v>0.125</v>
      </c>
      <c r="H30" s="4">
        <f t="shared" si="4"/>
        <v>366</v>
      </c>
      <c r="I30" s="16">
        <f>H30/H34</f>
        <v>8.5614035087719295E-2</v>
      </c>
      <c r="M30" s="10" t="s">
        <v>19</v>
      </c>
      <c r="N30" s="1">
        <v>246</v>
      </c>
      <c r="O30" s="15">
        <f>N30/N33</f>
        <v>7.9048843187660672E-2</v>
      </c>
      <c r="P30" s="1">
        <v>276</v>
      </c>
      <c r="Q30" s="15">
        <f>P30/P33</f>
        <v>0.13813813813813813</v>
      </c>
      <c r="R30" s="1">
        <v>8</v>
      </c>
      <c r="S30" s="15">
        <f>R30/R33</f>
        <v>0.29629629629629628</v>
      </c>
      <c r="T30" s="5">
        <f t="shared" si="2"/>
        <v>530</v>
      </c>
      <c r="U30" s="16">
        <f>T30/T33</f>
        <v>0.10317305820517812</v>
      </c>
    </row>
    <row r="31" spans="1:21" x14ac:dyDescent="0.25">
      <c r="A31" s="10" t="s">
        <v>19</v>
      </c>
      <c r="B31" s="4">
        <f>(CBM!B31+EHS!B31+LAS!B31+PAA!B31+VCAA!B31)</f>
        <v>132</v>
      </c>
      <c r="C31" s="13">
        <f t="shared" si="3"/>
        <v>4.93642483171279E-2</v>
      </c>
      <c r="D31" s="4">
        <f>(CBM!D31+EHS!D31+LAS!D31+PAA!D31+VCAA!D31)</f>
        <v>214</v>
      </c>
      <c r="E31" s="15">
        <f>D31/D34</f>
        <v>0.13779781068898905</v>
      </c>
      <c r="F31" s="4">
        <f>(CBM!F31+EHS!F31+LAS!F31+PAA!F31+VCAA!F31)</f>
        <v>13</v>
      </c>
      <c r="G31" s="15">
        <f>F31/F34</f>
        <v>0.27083333333333331</v>
      </c>
      <c r="H31" s="4">
        <f t="shared" si="4"/>
        <v>359</v>
      </c>
      <c r="I31" s="16">
        <f>H31/H34</f>
        <v>8.3976608187134497E-2</v>
      </c>
      <c r="M31" s="10" t="s">
        <v>20</v>
      </c>
      <c r="N31" s="1">
        <v>105</v>
      </c>
      <c r="O31" s="15">
        <f>N31/N33</f>
        <v>3.3740359897172237E-2</v>
      </c>
      <c r="P31" s="1">
        <v>153</v>
      </c>
      <c r="Q31" s="15">
        <f>P31/P33</f>
        <v>7.6576576576576572E-2</v>
      </c>
      <c r="R31" s="1">
        <v>5</v>
      </c>
      <c r="S31" s="15">
        <f>R31/R33</f>
        <v>0.18518518518518517</v>
      </c>
      <c r="T31" s="5">
        <f t="shared" si="2"/>
        <v>263</v>
      </c>
      <c r="U31" s="16">
        <f>T31/T33</f>
        <v>5.1197196807475177E-2</v>
      </c>
    </row>
    <row r="32" spans="1:21" x14ac:dyDescent="0.25">
      <c r="A32" s="10" t="s">
        <v>20</v>
      </c>
      <c r="B32" s="4">
        <f>(CBM!B32+EHS!B32+LAS!B32+PAA!B32+VCAA!B32)</f>
        <v>62</v>
      </c>
      <c r="C32" s="13">
        <f t="shared" si="3"/>
        <v>2.3186237845923711E-2</v>
      </c>
      <c r="D32" s="4">
        <f>(CBM!D32+EHS!D32+LAS!D32+PAA!D32+VCAA!D32)</f>
        <v>115</v>
      </c>
      <c r="E32" s="15">
        <f>D32/D34</f>
        <v>7.4050225370251133E-2</v>
      </c>
      <c r="F32" s="4">
        <f>(CBM!F32+EHS!F32+LAS!F32+PAA!F32+VCAA!F32)</f>
        <v>16</v>
      </c>
      <c r="G32" s="15">
        <f>F32/F34</f>
        <v>0.33333333333333331</v>
      </c>
      <c r="H32" s="4">
        <f t="shared" si="4"/>
        <v>193</v>
      </c>
      <c r="I32" s="16">
        <f>H32/H34</f>
        <v>4.5146198830409358E-2</v>
      </c>
      <c r="M32" s="10" t="s">
        <v>21</v>
      </c>
      <c r="N32" s="1">
        <v>4</v>
      </c>
      <c r="O32" s="15">
        <f>N32/N33</f>
        <v>1.2853470437017994E-3</v>
      </c>
      <c r="P32" s="1">
        <v>10</v>
      </c>
      <c r="Q32" s="15">
        <f>P32/P33</f>
        <v>5.005005005005005E-3</v>
      </c>
      <c r="R32" s="1">
        <v>0</v>
      </c>
      <c r="S32" s="15">
        <f>R32/R33</f>
        <v>0</v>
      </c>
      <c r="T32" s="5">
        <f t="shared" si="2"/>
        <v>14</v>
      </c>
      <c r="U32" s="16">
        <f>T32/T33</f>
        <v>2.7253260657971578E-3</v>
      </c>
    </row>
    <row r="33" spans="1:21" x14ac:dyDescent="0.25">
      <c r="A33" s="10" t="s">
        <v>21</v>
      </c>
      <c r="B33" s="4">
        <f>(CBM!B33+EHS!B33+LAS!B33+PAA!B33+VCAA!B33)</f>
        <v>5</v>
      </c>
      <c r="C33" s="13">
        <f t="shared" si="3"/>
        <v>1.8698578908002991E-3</v>
      </c>
      <c r="D33" s="4">
        <f>(CBM!D33+EHS!D33+LAS!D33+PAA!D33+VCAA!D33)</f>
        <v>11</v>
      </c>
      <c r="E33" s="15">
        <f>D33/D34</f>
        <v>7.0830650354153256E-3</v>
      </c>
      <c r="F33" s="4">
        <f>(CBM!F33+EHS!F33+LAS!F33+PAA!F33+VCAA!F33)</f>
        <v>2</v>
      </c>
      <c r="G33" s="15">
        <f>F33/F34</f>
        <v>4.1666666666666664E-2</v>
      </c>
      <c r="H33" s="4">
        <f t="shared" si="4"/>
        <v>18</v>
      </c>
      <c r="I33" s="16">
        <f>H33/H34</f>
        <v>4.2105263157894736E-3</v>
      </c>
      <c r="M33" s="11" t="s">
        <v>7</v>
      </c>
      <c r="N33" s="7">
        <f t="shared" ref="N33:S33" si="5">SUM(N23:N32)</f>
        <v>3112</v>
      </c>
      <c r="O33" s="19">
        <f t="shared" ref="O33" si="6">SUM(O23:O32)</f>
        <v>1.0000000000000002</v>
      </c>
      <c r="P33" s="7">
        <f t="shared" si="5"/>
        <v>1998</v>
      </c>
      <c r="Q33" s="19">
        <f t="shared" si="5"/>
        <v>1</v>
      </c>
      <c r="R33" s="7">
        <f t="shared" si="5"/>
        <v>27</v>
      </c>
      <c r="S33" s="17">
        <f t="shared" si="5"/>
        <v>1</v>
      </c>
      <c r="T33" s="4">
        <f t="shared" si="2"/>
        <v>5137</v>
      </c>
      <c r="U33" s="18">
        <f>SUM(U23:U32)</f>
        <v>0.99999999999999989</v>
      </c>
    </row>
    <row r="34" spans="1:21" x14ac:dyDescent="0.25">
      <c r="A34" s="11" t="s">
        <v>7</v>
      </c>
      <c r="B34" s="7">
        <f t="shared" ref="B34:G34" si="7">SUM(B24:B33)</f>
        <v>2674</v>
      </c>
      <c r="C34" s="17">
        <f t="shared" si="7"/>
        <v>1</v>
      </c>
      <c r="D34" s="7">
        <f t="shared" si="7"/>
        <v>1553</v>
      </c>
      <c r="E34" s="17">
        <f t="shared" si="7"/>
        <v>0.99999999999999989</v>
      </c>
      <c r="F34" s="7">
        <f t="shared" si="7"/>
        <v>48</v>
      </c>
      <c r="G34" s="17">
        <f t="shared" si="7"/>
        <v>0.99999999999999989</v>
      </c>
      <c r="H34" s="4">
        <f t="shared" si="4"/>
        <v>4275</v>
      </c>
      <c r="I34" s="18">
        <f>SUM(I24:I33)</f>
        <v>1</v>
      </c>
      <c r="J34" s="3"/>
      <c r="M34" s="29" t="s">
        <v>22</v>
      </c>
      <c r="N34" s="30"/>
      <c r="O34" s="30"/>
      <c r="P34" s="30"/>
      <c r="Q34" s="30"/>
      <c r="R34" s="31"/>
      <c r="S34" s="30"/>
      <c r="T34" s="30"/>
      <c r="U34" s="32"/>
    </row>
    <row r="35" spans="1:21" x14ac:dyDescent="0.25">
      <c r="A35" s="29" t="s">
        <v>22</v>
      </c>
      <c r="B35" s="30"/>
      <c r="C35" s="30"/>
      <c r="D35" s="30"/>
      <c r="E35" s="30"/>
      <c r="F35" s="31"/>
      <c r="G35" s="30"/>
      <c r="H35" s="30"/>
      <c r="I35" s="32"/>
      <c r="M35" s="9" t="s">
        <v>23</v>
      </c>
      <c r="N35" s="66">
        <v>27.2</v>
      </c>
      <c r="O35" s="67"/>
      <c r="P35" s="66">
        <v>33.020000000000003</v>
      </c>
      <c r="Q35" s="67"/>
      <c r="R35" s="66">
        <v>39.14</v>
      </c>
      <c r="S35" s="67"/>
      <c r="T35" s="66">
        <v>29.528700000000001</v>
      </c>
      <c r="U35" s="80"/>
    </row>
    <row r="36" spans="1:21" x14ac:dyDescent="0.25">
      <c r="A36" s="9" t="s">
        <v>23</v>
      </c>
      <c r="B36" s="66">
        <v>25.86</v>
      </c>
      <c r="C36" s="67"/>
      <c r="D36" s="66">
        <v>33.1</v>
      </c>
      <c r="E36" s="67"/>
      <c r="F36" s="66">
        <v>45.53</v>
      </c>
      <c r="G36" s="67"/>
      <c r="H36" s="66">
        <v>28.71</v>
      </c>
      <c r="I36" s="80"/>
      <c r="M36" s="12" t="s">
        <v>24</v>
      </c>
      <c r="N36" s="70">
        <v>9.1869999999999994</v>
      </c>
      <c r="O36" s="71"/>
      <c r="P36" s="70">
        <v>9.8195899999999998</v>
      </c>
      <c r="Q36" s="71"/>
      <c r="R36" s="70">
        <v>8.8263999999999996</v>
      </c>
      <c r="S36" s="71"/>
      <c r="T36" s="70">
        <v>9.8760499999999993</v>
      </c>
      <c r="U36" s="81"/>
    </row>
    <row r="37" spans="1:21" x14ac:dyDescent="0.25">
      <c r="A37" s="12" t="s">
        <v>24</v>
      </c>
      <c r="B37" s="70">
        <v>8.57</v>
      </c>
      <c r="C37" s="71"/>
      <c r="D37" s="70">
        <v>10.02</v>
      </c>
      <c r="E37" s="71"/>
      <c r="F37" s="70">
        <v>10.75</v>
      </c>
      <c r="G37" s="71"/>
      <c r="H37" s="70">
        <v>9.9499999999999993</v>
      </c>
      <c r="I37" s="81"/>
      <c r="M37" s="29" t="s">
        <v>47</v>
      </c>
      <c r="N37" s="30"/>
      <c r="O37" s="30"/>
      <c r="P37" s="30"/>
      <c r="Q37" s="30"/>
      <c r="R37" s="31"/>
      <c r="S37" s="30"/>
      <c r="T37" s="30"/>
      <c r="U37" s="32"/>
    </row>
    <row r="38" spans="1:21" x14ac:dyDescent="0.25">
      <c r="A38" s="29" t="s">
        <v>59</v>
      </c>
      <c r="B38" s="30"/>
      <c r="C38" s="30"/>
      <c r="D38" s="30"/>
      <c r="E38" s="30"/>
      <c r="F38" s="31"/>
      <c r="G38" s="30"/>
      <c r="H38" s="30"/>
      <c r="I38" s="32"/>
      <c r="M38" s="10" t="s">
        <v>32</v>
      </c>
      <c r="N38" s="6">
        <v>2754</v>
      </c>
      <c r="O38" s="15">
        <f>N38/N41</f>
        <v>0.88496143958868889</v>
      </c>
      <c r="P38" s="6">
        <v>1482</v>
      </c>
      <c r="Q38" s="15">
        <f>P38/P41</f>
        <v>0.74174174174174179</v>
      </c>
      <c r="R38" s="1">
        <v>25</v>
      </c>
      <c r="S38" s="15">
        <f>R38/R41</f>
        <v>0.92592592592592593</v>
      </c>
      <c r="T38" s="6">
        <f>N38+P38+R38</f>
        <v>4261</v>
      </c>
      <c r="U38" s="16">
        <f>T38/T41</f>
        <v>0.82947245474012066</v>
      </c>
    </row>
    <row r="39" spans="1:21" x14ac:dyDescent="0.25">
      <c r="A39" s="10" t="s">
        <v>32</v>
      </c>
      <c r="B39" s="4">
        <f>(CBM!B39+EHS!B39+LAS!B39+PAA!B39+VCAA!B39)</f>
        <v>2274</v>
      </c>
      <c r="C39" s="15">
        <f>B39/B42</f>
        <v>0.85041136873597611</v>
      </c>
      <c r="D39" s="4">
        <f>(CBM!D39+EHS!D39+LAS!D39+PAA!D39+VCAA!D39)</f>
        <v>962</v>
      </c>
      <c r="E39" s="15">
        <f>D39/D42</f>
        <v>0.61944623309723112</v>
      </c>
      <c r="F39" s="4">
        <f>(CBM!F39+EHS!F39+LAS!F39+PAA!F39+VCAA!F39)</f>
        <v>40</v>
      </c>
      <c r="G39" s="15">
        <f>F39/F42</f>
        <v>0.83333333333333337</v>
      </c>
      <c r="H39" s="6">
        <f>B39+D39+F39</f>
        <v>3276</v>
      </c>
      <c r="I39" s="16">
        <f>H39/H42</f>
        <v>0.76631578947368417</v>
      </c>
      <c r="M39" s="10" t="s">
        <v>33</v>
      </c>
      <c r="N39" s="6">
        <v>48</v>
      </c>
      <c r="O39" s="15">
        <f>N39/N41</f>
        <v>1.5424164524421594E-2</v>
      </c>
      <c r="P39" s="6">
        <v>201</v>
      </c>
      <c r="Q39" s="15">
        <f>P39/P41</f>
        <v>0.1006006006006006</v>
      </c>
      <c r="R39" s="1">
        <v>2</v>
      </c>
      <c r="S39" s="15">
        <f>R39/R41</f>
        <v>7.407407407407407E-2</v>
      </c>
      <c r="T39" s="6">
        <f>N39+P39+R39</f>
        <v>251</v>
      </c>
      <c r="U39" s="16">
        <f>T39/T41</f>
        <v>4.8861203036791902E-2</v>
      </c>
    </row>
    <row r="40" spans="1:21" x14ac:dyDescent="0.25">
      <c r="A40" s="10" t="s">
        <v>33</v>
      </c>
      <c r="B40" s="4">
        <f>(CBM!B40+EHS!B40+LAS!B40+PAA!B40+VCAA!B40)</f>
        <v>80</v>
      </c>
      <c r="C40" s="15">
        <f>B40/B42</f>
        <v>2.9917726252804786E-2</v>
      </c>
      <c r="D40" s="4">
        <f>(CBM!D40+EHS!D40+LAS!D40+PAA!D40+VCAA!D40)</f>
        <v>291</v>
      </c>
      <c r="E40" s="15">
        <f>D40/D42</f>
        <v>0.18737926593689633</v>
      </c>
      <c r="F40" s="4">
        <f>(CBM!F40+EHS!F40+LAS!F40+PAA!F40+VCAA!F40)</f>
        <v>2</v>
      </c>
      <c r="G40" s="15">
        <f>F40/F42</f>
        <v>4.1666666666666664E-2</v>
      </c>
      <c r="H40" s="6">
        <f>B40+D40+F40</f>
        <v>373</v>
      </c>
      <c r="I40" s="16">
        <f>H40/H42</f>
        <v>8.7251461988304094E-2</v>
      </c>
      <c r="M40" s="10" t="s">
        <v>34</v>
      </c>
      <c r="N40" s="1">
        <v>310</v>
      </c>
      <c r="O40" s="15">
        <f>N40/N41</f>
        <v>9.9614395886889459E-2</v>
      </c>
      <c r="P40" s="1">
        <v>315</v>
      </c>
      <c r="Q40" s="15">
        <f>P40/P41</f>
        <v>0.15765765765765766</v>
      </c>
      <c r="R40" s="1">
        <v>0</v>
      </c>
      <c r="S40" s="15">
        <f>R40/R41</f>
        <v>0</v>
      </c>
      <c r="T40" s="6">
        <f>N40+P40+R40</f>
        <v>625</v>
      </c>
      <c r="U40" s="16">
        <f>T40/T41</f>
        <v>0.12166634222308741</v>
      </c>
    </row>
    <row r="41" spans="1:21" x14ac:dyDescent="0.25">
      <c r="A41" s="10" t="s">
        <v>34</v>
      </c>
      <c r="B41" s="4">
        <f>(CBM!B41+EHS!B41+LAS!B41+PAA!B41+VCAA!B41)</f>
        <v>320</v>
      </c>
      <c r="C41" s="15">
        <f>B41/B42</f>
        <v>0.11967090501121914</v>
      </c>
      <c r="D41" s="4">
        <f>(CBM!D41+EHS!D41+LAS!D41+PAA!D41+VCAA!D41)</f>
        <v>300</v>
      </c>
      <c r="E41" s="15">
        <f>D41/D42</f>
        <v>0.19317450096587249</v>
      </c>
      <c r="F41" s="4">
        <f>(CBM!F41+EHS!F41+LAS!F41+PAA!F41+VCAA!F41)</f>
        <v>6</v>
      </c>
      <c r="G41" s="15">
        <f>F41/F42</f>
        <v>0.125</v>
      </c>
      <c r="H41" s="6">
        <f>B41+D41+F41</f>
        <v>626</v>
      </c>
      <c r="I41" s="16">
        <f>H41/H42</f>
        <v>0.14643274853801169</v>
      </c>
      <c r="M41" s="11" t="s">
        <v>7</v>
      </c>
      <c r="N41" s="7">
        <f t="shared" ref="N41:U41" si="8">SUM(N38:N40)</f>
        <v>3112</v>
      </c>
      <c r="O41" s="17">
        <f t="shared" si="8"/>
        <v>1</v>
      </c>
      <c r="P41" s="7">
        <f t="shared" si="8"/>
        <v>1998</v>
      </c>
      <c r="Q41" s="17">
        <f t="shared" si="8"/>
        <v>1</v>
      </c>
      <c r="R41" s="8">
        <f t="shared" si="8"/>
        <v>27</v>
      </c>
      <c r="S41" s="17">
        <f t="shared" si="8"/>
        <v>1</v>
      </c>
      <c r="T41" s="7">
        <f t="shared" si="8"/>
        <v>5137</v>
      </c>
      <c r="U41" s="18">
        <f t="shared" si="8"/>
        <v>0.99999999999999989</v>
      </c>
    </row>
    <row r="42" spans="1:21" x14ac:dyDescent="0.25">
      <c r="A42" s="11" t="s">
        <v>7</v>
      </c>
      <c r="B42" s="7">
        <f t="shared" ref="B42:I42" si="9">SUM(B39:B41)</f>
        <v>2674</v>
      </c>
      <c r="C42" s="17">
        <f t="shared" si="9"/>
        <v>1</v>
      </c>
      <c r="D42" s="7">
        <f t="shared" si="9"/>
        <v>1553</v>
      </c>
      <c r="E42" s="17">
        <f t="shared" si="9"/>
        <v>1</v>
      </c>
      <c r="F42" s="8">
        <f t="shared" si="9"/>
        <v>48</v>
      </c>
      <c r="G42" s="17">
        <f t="shared" si="9"/>
        <v>1</v>
      </c>
      <c r="H42" s="7">
        <f t="shared" si="9"/>
        <v>4275</v>
      </c>
      <c r="I42" s="18">
        <f t="shared" si="9"/>
        <v>1</v>
      </c>
      <c r="M42" s="29" t="s">
        <v>48</v>
      </c>
      <c r="N42" s="30"/>
      <c r="O42" s="30"/>
      <c r="P42" s="30"/>
      <c r="Q42" s="30"/>
      <c r="R42" s="31"/>
      <c r="S42" s="30"/>
      <c r="T42" s="30"/>
      <c r="U42" s="32"/>
    </row>
    <row r="43" spans="1:21" x14ac:dyDescent="0.25">
      <c r="A43" s="29" t="s">
        <v>48</v>
      </c>
      <c r="B43" s="30"/>
      <c r="C43" s="30"/>
      <c r="D43" s="30"/>
      <c r="E43" s="30"/>
      <c r="F43" s="31"/>
      <c r="G43" s="30"/>
      <c r="H43" s="30"/>
      <c r="I43" s="32"/>
      <c r="M43" s="9" t="s">
        <v>25</v>
      </c>
      <c r="N43" s="4">
        <v>2047</v>
      </c>
      <c r="O43" s="20">
        <f>N43/N45</f>
        <v>0.65777634961439591</v>
      </c>
      <c r="P43" s="5">
        <v>539</v>
      </c>
      <c r="Q43" s="20">
        <f>P43/P45</f>
        <v>0.2697697697697698</v>
      </c>
      <c r="R43" s="5">
        <v>2</v>
      </c>
      <c r="S43" s="20">
        <f>R43/R45</f>
        <v>7.407407407407407E-2</v>
      </c>
      <c r="T43" s="4">
        <f>N43+P43+R43</f>
        <v>2588</v>
      </c>
      <c r="U43" s="14">
        <f>T43/T45</f>
        <v>0.5037959898773603</v>
      </c>
    </row>
    <row r="44" spans="1:21" x14ac:dyDescent="0.25">
      <c r="A44" s="9" t="s">
        <v>25</v>
      </c>
      <c r="B44" s="4">
        <f>(CBM!B44+EHS!B44+LAS!B44+PAA!B44+VCAA!B44)</f>
        <v>1853</v>
      </c>
      <c r="C44" s="20">
        <f>B44/B46</f>
        <v>0.69296933433059082</v>
      </c>
      <c r="D44" s="4">
        <f>(CBM!D44+EHS!D44+LAS!D44+PAA!D44+VCAA!D44)</f>
        <v>513</v>
      </c>
      <c r="E44" s="20">
        <f>D44/D46</f>
        <v>0.33032839665164199</v>
      </c>
      <c r="F44" s="4">
        <f>(CBM!F44+EHS!F44+LAS!F44+PAA!F44+VCAA!F44)</f>
        <v>3</v>
      </c>
      <c r="G44" s="20">
        <f>F44/F46</f>
        <v>6.25E-2</v>
      </c>
      <c r="H44" s="4">
        <f>B44+D44+F44</f>
        <v>2369</v>
      </c>
      <c r="I44" s="14">
        <f>H44/H46</f>
        <v>0.55415204678362573</v>
      </c>
      <c r="M44" s="10" t="s">
        <v>26</v>
      </c>
      <c r="N44" s="6">
        <v>1065</v>
      </c>
      <c r="O44" s="15">
        <f>N44/N45</f>
        <v>0.34222365038560409</v>
      </c>
      <c r="P44" s="6">
        <v>1459</v>
      </c>
      <c r="Q44" s="15">
        <f>P44/P45</f>
        <v>0.73023023023023026</v>
      </c>
      <c r="R44" s="1">
        <v>25</v>
      </c>
      <c r="S44" s="15">
        <f>R44/R45</f>
        <v>0.92592592592592593</v>
      </c>
      <c r="T44" s="4">
        <f>N44+P44+R44</f>
        <v>2549</v>
      </c>
      <c r="U44" s="16">
        <f>T44/T45</f>
        <v>0.49620401012263965</v>
      </c>
    </row>
    <row r="45" spans="1:21" x14ac:dyDescent="0.25">
      <c r="A45" s="10" t="s">
        <v>26</v>
      </c>
      <c r="B45" s="4">
        <f>(CBM!B45+EHS!B45+LAS!B45+PAA!B45+VCAA!B45)</f>
        <v>821</v>
      </c>
      <c r="C45" s="15">
        <f>B45/B46</f>
        <v>0.30703066566940912</v>
      </c>
      <c r="D45" s="4">
        <f>(CBM!D45+EHS!D45+LAS!D45+PAA!D45+VCAA!D45)</f>
        <v>1040</v>
      </c>
      <c r="E45" s="15">
        <f>D45/D46</f>
        <v>0.66967160334835807</v>
      </c>
      <c r="F45" s="4">
        <f>(CBM!F45+EHS!F45+LAS!F45+PAA!F45+VCAA!F45)</f>
        <v>45</v>
      </c>
      <c r="G45" s="15">
        <f>F45/F46</f>
        <v>0.9375</v>
      </c>
      <c r="H45" s="4">
        <f>B45+D45+F45</f>
        <v>1906</v>
      </c>
      <c r="I45" s="16">
        <f>H45/H46</f>
        <v>0.44584795321637427</v>
      </c>
      <c r="M45" s="11" t="s">
        <v>7</v>
      </c>
      <c r="N45" s="7">
        <f t="shared" ref="N45:S45" si="10">SUM(N43:N44)</f>
        <v>3112</v>
      </c>
      <c r="O45" s="21">
        <f t="shared" si="10"/>
        <v>1</v>
      </c>
      <c r="P45" s="7">
        <f t="shared" si="10"/>
        <v>1998</v>
      </c>
      <c r="Q45" s="21">
        <f t="shared" si="10"/>
        <v>1</v>
      </c>
      <c r="R45" s="7">
        <f t="shared" si="10"/>
        <v>27</v>
      </c>
      <c r="S45" s="21">
        <f t="shared" si="10"/>
        <v>1</v>
      </c>
      <c r="T45" s="4">
        <f>N45+P45+R45</f>
        <v>5137</v>
      </c>
      <c r="U45" s="39">
        <f>SUM(U43:U44)</f>
        <v>1</v>
      </c>
    </row>
    <row r="46" spans="1:21" x14ac:dyDescent="0.25">
      <c r="A46" s="11" t="s">
        <v>7</v>
      </c>
      <c r="B46" s="7">
        <f t="shared" ref="B46:G46" si="11">SUM(B44:B45)</f>
        <v>2674</v>
      </c>
      <c r="C46" s="21">
        <f t="shared" si="11"/>
        <v>1</v>
      </c>
      <c r="D46" s="7">
        <f t="shared" si="11"/>
        <v>1553</v>
      </c>
      <c r="E46" s="21">
        <f t="shared" si="11"/>
        <v>1</v>
      </c>
      <c r="F46" s="7">
        <f t="shared" si="11"/>
        <v>48</v>
      </c>
      <c r="G46" s="21">
        <f t="shared" si="11"/>
        <v>1</v>
      </c>
      <c r="H46" s="4">
        <f>B46+D46+F46</f>
        <v>4275</v>
      </c>
      <c r="I46" s="39">
        <f>SUM(I44:I45)</f>
        <v>1</v>
      </c>
      <c r="M46" s="29" t="s">
        <v>46</v>
      </c>
      <c r="N46" s="30"/>
      <c r="O46" s="30"/>
      <c r="P46" s="30"/>
      <c r="Q46" s="30"/>
      <c r="R46" s="31"/>
      <c r="S46" s="30"/>
      <c r="T46" s="30"/>
      <c r="U46" s="32"/>
    </row>
    <row r="47" spans="1:21" ht="12.75" customHeight="1" x14ac:dyDescent="0.25">
      <c r="A47" s="29" t="s">
        <v>46</v>
      </c>
      <c r="B47" s="30"/>
      <c r="C47" s="30"/>
      <c r="D47" s="30"/>
      <c r="E47" s="30"/>
      <c r="F47" s="31"/>
      <c r="G47" s="30"/>
      <c r="H47" s="30"/>
      <c r="I47" s="32"/>
      <c r="M47" s="9" t="s">
        <v>36</v>
      </c>
      <c r="N47" s="4">
        <v>692</v>
      </c>
      <c r="O47" s="20">
        <f>N47/N49</f>
        <v>0.22236503856041132</v>
      </c>
      <c r="P47" s="5">
        <v>733</v>
      </c>
      <c r="Q47" s="20">
        <f>P47/P49</f>
        <v>0.36686686686686687</v>
      </c>
      <c r="R47" s="5">
        <v>0</v>
      </c>
      <c r="S47" s="20">
        <f>R47/R49</f>
        <v>0</v>
      </c>
      <c r="T47" s="4">
        <f>N47+P47+R47</f>
        <v>1425</v>
      </c>
      <c r="U47" s="14">
        <f>T47/T49</f>
        <v>0.27739926026863926</v>
      </c>
    </row>
    <row r="48" spans="1:21" ht="12.75" customHeight="1" x14ac:dyDescent="0.25">
      <c r="A48" s="9" t="s">
        <v>36</v>
      </c>
      <c r="B48" s="4">
        <f>(CBM!B48+EHS!B48+LAS!B48+PAA!B48+VCAA!B48)</f>
        <v>727</v>
      </c>
      <c r="C48" s="20">
        <f>B48/B50</f>
        <v>0.27187733732236352</v>
      </c>
      <c r="D48" s="4">
        <f>(CBM!D48+EHS!D48+LAS!D48+PAA!D48+VCAA!D48)</f>
        <v>724</v>
      </c>
      <c r="E48" s="20">
        <f>D48/D50</f>
        <v>0.46619446233097234</v>
      </c>
      <c r="F48" s="4">
        <f>(CBM!F48+EHS!F48+LAS!F48+PAA!F48+VCAA!F48)</f>
        <v>0</v>
      </c>
      <c r="G48" s="20">
        <f>F48/F50</f>
        <v>0</v>
      </c>
      <c r="H48" s="4">
        <f>B48+D48+F48</f>
        <v>1451</v>
      </c>
      <c r="I48" s="14">
        <f>H48/H50</f>
        <v>0.33941520467836256</v>
      </c>
      <c r="M48" s="10" t="s">
        <v>37</v>
      </c>
      <c r="N48" s="6">
        <v>2420</v>
      </c>
      <c r="O48" s="15">
        <f>N48/N49</f>
        <v>0.77763496143958866</v>
      </c>
      <c r="P48" s="6">
        <v>1265</v>
      </c>
      <c r="Q48" s="15">
        <f>P48/P49</f>
        <v>0.63313313313313313</v>
      </c>
      <c r="R48" s="1">
        <v>27</v>
      </c>
      <c r="S48" s="15">
        <f>R48/R49</f>
        <v>1</v>
      </c>
      <c r="T48" s="4">
        <f>N48+P48+R48</f>
        <v>3712</v>
      </c>
      <c r="U48" s="16">
        <f>T48/T49</f>
        <v>0.72260073973136074</v>
      </c>
    </row>
    <row r="49" spans="1:21" ht="12.75" customHeight="1" x14ac:dyDescent="0.25">
      <c r="A49" s="10" t="s">
        <v>37</v>
      </c>
      <c r="B49" s="4">
        <f>(CBM!B49+EHS!B49+LAS!B49+PAA!B49+VCAA!B49)</f>
        <v>1947</v>
      </c>
      <c r="C49" s="15">
        <f>B49/B50</f>
        <v>0.72812266267763648</v>
      </c>
      <c r="D49" s="56">
        <f>(CBM!D49+EHS!D49+LAS!D49+PAA!D49+VCAA!D49)</f>
        <v>829</v>
      </c>
      <c r="E49" s="15">
        <f>D49/D50</f>
        <v>0.53380553766902772</v>
      </c>
      <c r="F49" s="4">
        <f>(CBM!F49+EHS!F49+LAS!F49+PAA!F49+VCAA!F49)</f>
        <v>48</v>
      </c>
      <c r="G49" s="15">
        <f>F49/F50</f>
        <v>1</v>
      </c>
      <c r="H49" s="4">
        <f>B49+D49+F49</f>
        <v>2824</v>
      </c>
      <c r="I49" s="16">
        <f>H49/H50</f>
        <v>0.66058479532163739</v>
      </c>
      <c r="M49" s="11" t="s">
        <v>7</v>
      </c>
      <c r="N49" s="7">
        <f t="shared" ref="N49:S49" si="12">SUM(N47:N48)</f>
        <v>3112</v>
      </c>
      <c r="O49" s="21">
        <f t="shared" si="12"/>
        <v>1</v>
      </c>
      <c r="P49" s="7">
        <f t="shared" si="12"/>
        <v>1998</v>
      </c>
      <c r="Q49" s="21">
        <f t="shared" si="12"/>
        <v>1</v>
      </c>
      <c r="R49" s="7">
        <f t="shared" si="12"/>
        <v>27</v>
      </c>
      <c r="S49" s="21">
        <f t="shared" si="12"/>
        <v>1</v>
      </c>
      <c r="T49" s="4">
        <f>N49+P49+R49</f>
        <v>5137</v>
      </c>
      <c r="U49" s="18">
        <f>SUM(U47:U48)</f>
        <v>1</v>
      </c>
    </row>
    <row r="50" spans="1:21" x14ac:dyDescent="0.25">
      <c r="A50" s="11" t="s">
        <v>7</v>
      </c>
      <c r="B50" s="7">
        <f t="shared" ref="B50:G50" si="13">SUM(B48:B49)</f>
        <v>2674</v>
      </c>
      <c r="C50" s="21">
        <f t="shared" si="13"/>
        <v>1</v>
      </c>
      <c r="D50" s="7">
        <f t="shared" si="13"/>
        <v>1553</v>
      </c>
      <c r="E50" s="21">
        <f t="shared" si="13"/>
        <v>1</v>
      </c>
      <c r="F50" s="7">
        <f t="shared" si="13"/>
        <v>48</v>
      </c>
      <c r="G50" s="21">
        <f t="shared" si="13"/>
        <v>1</v>
      </c>
      <c r="H50" s="4">
        <f>B50+D50+F50</f>
        <v>4275</v>
      </c>
      <c r="I50" s="18">
        <f>SUM(I48:I49)</f>
        <v>1</v>
      </c>
      <c r="M50" s="33" t="s">
        <v>28</v>
      </c>
      <c r="N50" s="34"/>
      <c r="O50" s="34"/>
      <c r="P50" s="34"/>
      <c r="Q50" s="34"/>
      <c r="R50" s="35"/>
      <c r="S50" s="34"/>
      <c r="T50" s="34"/>
      <c r="U50" s="38"/>
    </row>
    <row r="51" spans="1:21" x14ac:dyDescent="0.25">
      <c r="A51" s="33" t="s">
        <v>28</v>
      </c>
      <c r="B51" s="34"/>
      <c r="C51" s="34"/>
      <c r="D51" s="34"/>
      <c r="E51" s="34"/>
      <c r="F51" s="35"/>
      <c r="G51" s="34"/>
      <c r="H51" s="34"/>
      <c r="I51" s="38"/>
      <c r="M51" s="48" t="s">
        <v>27</v>
      </c>
      <c r="N51" s="86">
        <v>2431.67</v>
      </c>
      <c r="O51" s="87"/>
      <c r="P51" s="88">
        <v>1155.5</v>
      </c>
      <c r="Q51" s="89"/>
      <c r="R51" s="90">
        <v>12.33</v>
      </c>
      <c r="S51" s="91"/>
      <c r="T51" s="92">
        <v>3599.5</v>
      </c>
      <c r="U51" s="93"/>
    </row>
    <row r="52" spans="1:21" x14ac:dyDescent="0.25">
      <c r="A52" s="47" t="s">
        <v>27</v>
      </c>
      <c r="B52" s="82">
        <v>2151.13</v>
      </c>
      <c r="C52" s="83"/>
      <c r="D52" s="84">
        <v>933</v>
      </c>
      <c r="E52" s="83"/>
      <c r="F52" s="84">
        <v>17.329999999999998</v>
      </c>
      <c r="G52" s="83"/>
      <c r="H52" s="84">
        <v>3101.46</v>
      </c>
      <c r="I52" s="85"/>
      <c r="M52" s="29" t="s">
        <v>49</v>
      </c>
      <c r="N52" s="30"/>
      <c r="O52" s="30"/>
      <c r="P52" s="30"/>
      <c r="Q52" s="30"/>
      <c r="R52" s="31"/>
      <c r="S52" s="30"/>
      <c r="T52" s="30"/>
      <c r="U52" s="32"/>
    </row>
    <row r="53" spans="1:21" x14ac:dyDescent="0.25">
      <c r="A53" s="29" t="s">
        <v>49</v>
      </c>
      <c r="B53" s="30"/>
      <c r="C53" s="30"/>
      <c r="D53" s="30"/>
      <c r="E53" s="30"/>
      <c r="F53" s="31"/>
      <c r="G53" s="30"/>
      <c r="H53" s="30"/>
      <c r="I53" s="32"/>
      <c r="M53" s="41" t="s">
        <v>50</v>
      </c>
      <c r="N53" s="4">
        <v>3012</v>
      </c>
      <c r="O53" s="20">
        <f>N53/N55</f>
        <v>0.96786632390745497</v>
      </c>
      <c r="P53" s="4">
        <v>1817</v>
      </c>
      <c r="Q53" s="20">
        <f>P53/P55</f>
        <v>0.9094094094094094</v>
      </c>
      <c r="R53" s="5">
        <v>27</v>
      </c>
      <c r="S53" s="20">
        <f>R53/R55</f>
        <v>1</v>
      </c>
      <c r="T53" s="4">
        <f>N53+P53+R53</f>
        <v>4856</v>
      </c>
      <c r="U53" s="14">
        <f>T53/T55</f>
        <v>0.94529881253649994</v>
      </c>
    </row>
    <row r="54" spans="1:21" x14ac:dyDescent="0.25">
      <c r="A54" s="41" t="s">
        <v>50</v>
      </c>
      <c r="B54" s="4">
        <f>(CBM!B54+EHS!B54+LAS!B54+PAA!B54+VCAA!B54)</f>
        <v>2613</v>
      </c>
      <c r="C54" s="20">
        <f>B54/B56</f>
        <v>0.97718773373223633</v>
      </c>
      <c r="D54" s="4">
        <f>(CBM!D54+EHS!D54+LAS!D54+PAA!D54+VCAA!D54)</f>
        <v>1396</v>
      </c>
      <c r="E54" s="20">
        <f>D54/D56</f>
        <v>0.89890534449452675</v>
      </c>
      <c r="F54" s="4">
        <f>(CBM!F54+EHS!F54+LAS!F54+PAA!F54+VCAA!F54)</f>
        <v>48</v>
      </c>
      <c r="G54" s="20">
        <f>F54/F56</f>
        <v>1</v>
      </c>
      <c r="H54" s="4">
        <f>B54+D54+F54</f>
        <v>4057</v>
      </c>
      <c r="I54" s="14">
        <f>H54/H56</f>
        <v>0.94900584795321641</v>
      </c>
      <c r="M54" s="42" t="s">
        <v>51</v>
      </c>
      <c r="N54" s="6">
        <v>100</v>
      </c>
      <c r="O54" s="15">
        <f>N54/N55</f>
        <v>3.2133676092544985E-2</v>
      </c>
      <c r="P54" s="6">
        <v>181</v>
      </c>
      <c r="Q54" s="15">
        <f>P54/P55</f>
        <v>9.0590590590590589E-2</v>
      </c>
      <c r="R54" s="1">
        <v>0</v>
      </c>
      <c r="S54" s="15">
        <f>R54/R55</f>
        <v>0</v>
      </c>
      <c r="T54" s="4">
        <f>N54+P54+R54</f>
        <v>281</v>
      </c>
      <c r="U54" s="16">
        <f>T54/T55</f>
        <v>5.4701187463500098E-2</v>
      </c>
    </row>
    <row r="55" spans="1:21" ht="14.25" customHeight="1" thickBot="1" x14ac:dyDescent="0.3">
      <c r="A55" s="42" t="s">
        <v>51</v>
      </c>
      <c r="B55" s="4">
        <f>(CBM!B55+EHS!B55+LAS!B55+PAA!B55+VCAA!B55)</f>
        <v>61</v>
      </c>
      <c r="C55" s="15">
        <f>B55/B56</f>
        <v>2.2812266267763649E-2</v>
      </c>
      <c r="D55" s="4">
        <f>(CBM!D55+EHS!D55+LAS!D55+PAA!D55+VCAA!D55)</f>
        <v>157</v>
      </c>
      <c r="E55" s="15">
        <f>D55/D56</f>
        <v>0.10109465550547328</v>
      </c>
      <c r="F55" s="4">
        <f>(CBM!F55+EHS!F55+LAS!F55+PAA!F55+VCAA!F55)</f>
        <v>0</v>
      </c>
      <c r="G55" s="15">
        <f>F55/F56</f>
        <v>0</v>
      </c>
      <c r="H55" s="4">
        <f>B55+D55+F55</f>
        <v>218</v>
      </c>
      <c r="I55" s="16">
        <f>H55/H56</f>
        <v>5.0994152046783627E-2</v>
      </c>
      <c r="M55" s="43" t="s">
        <v>7</v>
      </c>
      <c r="N55" s="44">
        <f t="shared" ref="N55:S55" si="14">SUM(N53:N54)</f>
        <v>3112</v>
      </c>
      <c r="O55" s="45">
        <f t="shared" si="14"/>
        <v>1</v>
      </c>
      <c r="P55" s="44">
        <f t="shared" si="14"/>
        <v>1998</v>
      </c>
      <c r="Q55" s="45">
        <f t="shared" si="14"/>
        <v>1</v>
      </c>
      <c r="R55" s="44">
        <f t="shared" si="14"/>
        <v>27</v>
      </c>
      <c r="S55" s="45">
        <f t="shared" si="14"/>
        <v>1</v>
      </c>
      <c r="T55" s="44">
        <f>N55+P55+R55</f>
        <v>5137</v>
      </c>
      <c r="U55" s="46">
        <f>SUM(U53:U54)</f>
        <v>1</v>
      </c>
    </row>
    <row r="56" spans="1:21" ht="14.25" customHeight="1" thickTop="1" thickBot="1" x14ac:dyDescent="0.3">
      <c r="A56" s="43" t="s">
        <v>7</v>
      </c>
      <c r="B56" s="44">
        <f t="shared" ref="B56:G56" si="15">SUM(B54:B55)</f>
        <v>2674</v>
      </c>
      <c r="C56" s="45">
        <f t="shared" si="15"/>
        <v>1</v>
      </c>
      <c r="D56" s="44">
        <f t="shared" si="15"/>
        <v>1553</v>
      </c>
      <c r="E56" s="45">
        <f t="shared" si="15"/>
        <v>1</v>
      </c>
      <c r="F56" s="44">
        <f t="shared" si="15"/>
        <v>48</v>
      </c>
      <c r="G56" s="45">
        <f t="shared" si="15"/>
        <v>1</v>
      </c>
      <c r="H56" s="44">
        <f>B56+D56+F56</f>
        <v>4275</v>
      </c>
      <c r="I56" s="46">
        <f>SUM(I54:I55)</f>
        <v>1</v>
      </c>
      <c r="M56" s="65" t="s">
        <v>38</v>
      </c>
      <c r="N56" s="65"/>
      <c r="O56" s="65"/>
      <c r="P56" s="65"/>
      <c r="Q56" s="65"/>
      <c r="R56" s="65"/>
      <c r="S56" s="65"/>
      <c r="T56" s="65"/>
      <c r="U56" s="65"/>
    </row>
    <row r="57" spans="1:21" ht="13.8" thickTop="1" x14ac:dyDescent="0.25">
      <c r="A57" s="94"/>
      <c r="B57" s="95"/>
      <c r="C57" s="96"/>
      <c r="D57" s="95"/>
      <c r="E57" s="96"/>
      <c r="F57" s="95"/>
      <c r="G57" s="96"/>
      <c r="H57" s="95"/>
      <c r="I57" s="97"/>
      <c r="R57"/>
    </row>
    <row r="58" spans="1:21" ht="15" customHeight="1" x14ac:dyDescent="0.25">
      <c r="A58" s="98" t="s">
        <v>61</v>
      </c>
      <c r="B58" s="98"/>
      <c r="C58" s="98"/>
      <c r="D58" s="98"/>
      <c r="E58" s="98"/>
      <c r="F58" s="99"/>
      <c r="G58" s="98"/>
      <c r="H58" s="98"/>
      <c r="I58" s="98"/>
      <c r="R58"/>
    </row>
    <row r="59" spans="1:21" ht="37.950000000000003" customHeight="1" x14ac:dyDescent="0.25">
      <c r="A59" s="100" t="s">
        <v>62</v>
      </c>
      <c r="B59" s="100"/>
      <c r="C59" s="100"/>
      <c r="D59" s="100"/>
      <c r="E59" s="100"/>
      <c r="F59" s="100"/>
      <c r="G59" s="100"/>
      <c r="H59" s="100"/>
      <c r="I59" s="100"/>
      <c r="R59"/>
    </row>
    <row r="60" spans="1:21" ht="28.05" customHeight="1" x14ac:dyDescent="0.25">
      <c r="A60" s="101" t="s">
        <v>63</v>
      </c>
      <c r="B60" s="101"/>
      <c r="C60" s="101"/>
      <c r="D60" s="101"/>
      <c r="E60" s="101"/>
      <c r="F60" s="101"/>
      <c r="G60" s="101"/>
      <c r="H60" s="101"/>
      <c r="I60" s="101"/>
      <c r="R60"/>
    </row>
    <row r="61" spans="1:21" ht="16.05" customHeight="1" x14ac:dyDescent="0.25">
      <c r="A61" s="102" t="s">
        <v>30</v>
      </c>
      <c r="B61" s="102"/>
      <c r="C61" s="102"/>
      <c r="D61" s="102"/>
      <c r="E61" s="102"/>
      <c r="F61" s="102"/>
      <c r="G61" s="102"/>
      <c r="H61" s="102"/>
      <c r="I61" s="102"/>
      <c r="R61"/>
    </row>
    <row r="62" spans="1:21" x14ac:dyDescent="0.25">
      <c r="G62" s="57"/>
      <c r="H62" s="58"/>
      <c r="I62" s="58"/>
      <c r="S62" s="58"/>
      <c r="T62" s="58"/>
      <c r="U62" s="58"/>
    </row>
    <row r="63" spans="1:21" x14ac:dyDescent="0.25">
      <c r="G63" s="58"/>
      <c r="H63" s="58"/>
      <c r="I63" s="58"/>
    </row>
  </sheetData>
  <mergeCells count="44">
    <mergeCell ref="S62:U62"/>
    <mergeCell ref="N51:O51"/>
    <mergeCell ref="P51:Q51"/>
    <mergeCell ref="R51:S51"/>
    <mergeCell ref="T51:U51"/>
    <mergeCell ref="M56:U56"/>
    <mergeCell ref="N35:O35"/>
    <mergeCell ref="P35:Q35"/>
    <mergeCell ref="R35:S35"/>
    <mergeCell ref="T35:U35"/>
    <mergeCell ref="N36:O36"/>
    <mergeCell ref="P36:Q36"/>
    <mergeCell ref="R36:S36"/>
    <mergeCell ref="T36:U36"/>
    <mergeCell ref="M2:U2"/>
    <mergeCell ref="M3:U3"/>
    <mergeCell ref="N5:O5"/>
    <mergeCell ref="P5:Q5"/>
    <mergeCell ref="R5:S5"/>
    <mergeCell ref="T5:U5"/>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5" orientation="portrait" r:id="rId1"/>
  <ignoredErrors>
    <ignoredError sqref="D9:I35 D38:I51 E36 E37 G36 G37 I36 I37 D53:I56 E52 G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2020-11-11T18:18:57Z</cp:lastPrinted>
  <dcterms:created xsi:type="dcterms:W3CDTF">2004-11-16T17:58:32Z</dcterms:created>
  <dcterms:modified xsi:type="dcterms:W3CDTF">2020-11-11T18:22:51Z</dcterms:modified>
</cp:coreProperties>
</file>