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UG for Website 2022\"/>
    </mc:Choice>
  </mc:AlternateContent>
  <bookViews>
    <workbookView xWindow="-105" yWindow="-105" windowWidth="23250" windowHeight="12570" firstSheet="1" activeTab="1"/>
  </bookViews>
  <sheets>
    <sheet name="Table1 CHE B.A" sheetId="2" r:id="rId1"/>
    <sheet name="Summary CHE B.S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0" i="6" l="1"/>
  <c r="X33" i="6"/>
  <c r="X21" i="6"/>
  <c r="X11" i="6"/>
  <c r="W40" i="6"/>
  <c r="W33" i="6"/>
  <c r="W21" i="6"/>
  <c r="W11" i="6"/>
  <c r="V40" i="6" l="1"/>
  <c r="V33" i="6"/>
  <c r="V21" i="6"/>
  <c r="V11" i="6"/>
  <c r="U40" i="6" l="1"/>
  <c r="U33" i="6"/>
  <c r="U21" i="6"/>
  <c r="U11" i="6"/>
  <c r="T40" i="6" l="1"/>
  <c r="T33" i="6"/>
  <c r="T21" i="6"/>
  <c r="T11" i="6"/>
  <c r="S40" i="6" l="1"/>
  <c r="S33" i="6"/>
  <c r="S21" i="6"/>
  <c r="S11" i="6"/>
  <c r="R40" i="6" l="1"/>
  <c r="R33" i="6"/>
  <c r="R21" i="6"/>
  <c r="R11" i="6"/>
  <c r="I89" i="2" l="1"/>
  <c r="I88" i="2"/>
  <c r="I87" i="2"/>
  <c r="I86" i="2"/>
  <c r="I85" i="2"/>
  <c r="I84" i="2"/>
  <c r="H68" i="2"/>
  <c r="E68" i="2" s="1"/>
  <c r="H67" i="2"/>
  <c r="G67" i="2" s="1"/>
  <c r="H66" i="2"/>
  <c r="E66" i="2" s="1"/>
  <c r="H65" i="2"/>
  <c r="E65" i="2" s="1"/>
  <c r="H64" i="2"/>
  <c r="E64" i="2" s="1"/>
  <c r="H63" i="2"/>
  <c r="E63" i="2" s="1"/>
  <c r="H47" i="2"/>
  <c r="H46" i="2"/>
  <c r="H45" i="2"/>
  <c r="H44" i="2"/>
  <c r="H43" i="2"/>
  <c r="H42" i="2"/>
  <c r="H26" i="2"/>
  <c r="E26" i="2" s="1"/>
  <c r="H25" i="2"/>
  <c r="G25" i="2" s="1"/>
  <c r="H24" i="2"/>
  <c r="E24" i="2" s="1"/>
  <c r="H23" i="2"/>
  <c r="G23" i="2" s="1"/>
  <c r="H22" i="2"/>
  <c r="G22" i="2" s="1"/>
  <c r="H21" i="2"/>
  <c r="G21" i="2" s="1"/>
  <c r="G68" i="2" l="1"/>
  <c r="G26" i="2"/>
  <c r="E67" i="2"/>
  <c r="G66" i="2"/>
  <c r="G65" i="2"/>
  <c r="G64" i="2"/>
  <c r="G63" i="2"/>
  <c r="E23" i="2"/>
  <c r="G24" i="2"/>
  <c r="E22" i="2"/>
  <c r="E21" i="2"/>
  <c r="E25" i="2"/>
  <c r="Q40" i="6"/>
  <c r="Q33" i="6"/>
  <c r="Q21" i="6"/>
  <c r="Q11" i="6"/>
  <c r="P40" i="6" l="1"/>
  <c r="P33" i="6"/>
  <c r="P21" i="6"/>
  <c r="P11" i="6"/>
  <c r="O40" i="6" l="1"/>
  <c r="O33" i="6"/>
  <c r="O21" i="6"/>
  <c r="O11" i="6"/>
  <c r="N40" i="6" l="1"/>
  <c r="N33" i="6"/>
  <c r="N21" i="6"/>
  <c r="N11" i="6"/>
  <c r="M40" i="6"/>
  <c r="M33" i="6"/>
  <c r="M21" i="6"/>
  <c r="M11" i="6"/>
  <c r="L40" i="6"/>
  <c r="L33" i="6"/>
  <c r="L21" i="6"/>
  <c r="L11" i="6"/>
  <c r="K40" i="6"/>
  <c r="K33" i="6"/>
  <c r="K21" i="6"/>
  <c r="K11" i="6"/>
  <c r="I83" i="2"/>
  <c r="H62" i="2"/>
  <c r="E62" i="2" s="1"/>
  <c r="H41" i="2"/>
  <c r="H20" i="2"/>
  <c r="E20" i="2" s="1"/>
  <c r="Y40" i="6"/>
  <c r="Y33" i="6"/>
  <c r="Y21" i="6"/>
  <c r="Y11" i="6"/>
  <c r="I82" i="2"/>
  <c r="H61" i="2"/>
  <c r="E61" i="2" s="1"/>
  <c r="G61" i="2"/>
  <c r="H40" i="2"/>
  <c r="H19" i="2"/>
  <c r="E19" i="2" s="1"/>
  <c r="G19" i="2"/>
  <c r="J40" i="6"/>
  <c r="J33" i="6"/>
  <c r="J21" i="6"/>
  <c r="J11" i="6"/>
  <c r="I81" i="2"/>
  <c r="H39" i="2"/>
  <c r="H18" i="2"/>
  <c r="G18" i="2" s="1"/>
  <c r="H60" i="2"/>
  <c r="E60" i="2" s="1"/>
  <c r="I40" i="6"/>
  <c r="I33" i="6"/>
  <c r="I21" i="6"/>
  <c r="I11" i="6"/>
  <c r="C80" i="2"/>
  <c r="E80" i="2"/>
  <c r="D80" i="2"/>
  <c r="H59" i="2"/>
  <c r="G59" i="2" s="1"/>
  <c r="H38" i="2"/>
  <c r="H17" i="2"/>
  <c r="H40" i="6"/>
  <c r="G40" i="6"/>
  <c r="F40" i="6"/>
  <c r="E40" i="6"/>
  <c r="D40" i="6"/>
  <c r="C40" i="6"/>
  <c r="B40" i="6"/>
  <c r="H33" i="6"/>
  <c r="G33" i="6"/>
  <c r="F33" i="6"/>
  <c r="E33" i="6"/>
  <c r="D33" i="6"/>
  <c r="C33" i="6"/>
  <c r="B33" i="6"/>
  <c r="H21" i="6"/>
  <c r="G21" i="6"/>
  <c r="F21" i="6"/>
  <c r="E21" i="6"/>
  <c r="D21" i="6"/>
  <c r="C21" i="6"/>
  <c r="B21" i="6"/>
  <c r="H11" i="6"/>
  <c r="G11" i="6"/>
  <c r="F11" i="6"/>
  <c r="E11" i="6"/>
  <c r="D11" i="6"/>
  <c r="C11" i="6"/>
  <c r="B11" i="6"/>
  <c r="I79" i="2"/>
  <c r="I78" i="2"/>
  <c r="I77" i="2"/>
  <c r="I76" i="2"/>
  <c r="I75" i="2"/>
  <c r="I74" i="2"/>
  <c r="I73" i="2"/>
  <c r="I72" i="2"/>
  <c r="H58" i="2"/>
  <c r="E58" i="2" s="1"/>
  <c r="H57" i="2"/>
  <c r="G57" i="2" s="1"/>
  <c r="H56" i="2"/>
  <c r="H55" i="2"/>
  <c r="E55" i="2" s="1"/>
  <c r="H54" i="2"/>
  <c r="G54" i="2" s="1"/>
  <c r="H53" i="2"/>
  <c r="H52" i="2"/>
  <c r="G52" i="2" s="1"/>
  <c r="H51" i="2"/>
  <c r="E51" i="2" s="1"/>
  <c r="H37" i="2"/>
  <c r="H36" i="2"/>
  <c r="H35" i="2"/>
  <c r="H34" i="2"/>
  <c r="H33" i="2"/>
  <c r="H32" i="2"/>
  <c r="H31" i="2"/>
  <c r="H30" i="2"/>
  <c r="H16" i="2"/>
  <c r="E16" i="2" s="1"/>
  <c r="H15" i="2"/>
  <c r="H14" i="2"/>
  <c r="E14" i="2" s="1"/>
  <c r="G14" i="2"/>
  <c r="H13" i="2"/>
  <c r="H12" i="2"/>
  <c r="H11" i="2"/>
  <c r="E11" i="2" s="1"/>
  <c r="H10" i="2"/>
  <c r="H9" i="2"/>
  <c r="G60" i="2"/>
  <c r="E18" i="2" l="1"/>
  <c r="G11" i="2"/>
  <c r="G58" i="2"/>
  <c r="E54" i="2"/>
  <c r="G20" i="2"/>
  <c r="G16" i="2"/>
  <c r="G51" i="2"/>
  <c r="G55" i="2"/>
  <c r="G62" i="2"/>
  <c r="E52" i="2"/>
  <c r="E57" i="2"/>
  <c r="E59" i="2"/>
  <c r="G17" i="2"/>
  <c r="E17" i="2"/>
  <c r="G12" i="2"/>
  <c r="E12" i="2"/>
  <c r="G13" i="2"/>
  <c r="E13" i="2"/>
  <c r="E56" i="2"/>
  <c r="G56" i="2"/>
  <c r="E9" i="2"/>
  <c r="G9" i="2"/>
  <c r="G15" i="2"/>
  <c r="E15" i="2"/>
  <c r="I80" i="2"/>
  <c r="E10" i="2"/>
  <c r="G10" i="2"/>
  <c r="G53" i="2"/>
  <c r="E53" i="2"/>
</calcChain>
</file>

<file path=xl/sharedStrings.xml><?xml version="1.0" encoding="utf-8"?>
<sst xmlns="http://schemas.openxmlformats.org/spreadsheetml/2006/main" count="174" uniqueCount="81">
  <si>
    <t>--</t>
  </si>
  <si>
    <t>Table 1</t>
  </si>
  <si>
    <t>Undergraduate Majors by Gender</t>
  </si>
  <si>
    <t>Semester</t>
  </si>
  <si>
    <t>Males</t>
  </si>
  <si>
    <t>Females</t>
  </si>
  <si>
    <t>Total</t>
  </si>
  <si>
    <t>Fall 1998</t>
  </si>
  <si>
    <t>Fall 1999</t>
  </si>
  <si>
    <t>Fall 2000</t>
  </si>
  <si>
    <t>Fall 2001</t>
  </si>
  <si>
    <t>Fall 2002</t>
  </si>
  <si>
    <t>Fall 2003</t>
  </si>
  <si>
    <t>Fall 2004</t>
  </si>
  <si>
    <t>Fall 2005</t>
  </si>
  <si>
    <t>Undergraduate Majors by Ethnic Group</t>
  </si>
  <si>
    <t xml:space="preserve">Semester </t>
  </si>
  <si>
    <t>Hispanic</t>
  </si>
  <si>
    <t>Black</t>
  </si>
  <si>
    <t>Asian</t>
  </si>
  <si>
    <t xml:space="preserve">White </t>
  </si>
  <si>
    <t>Other</t>
  </si>
  <si>
    <t>Undergraduate Majors by Part-time/Full-time Status</t>
  </si>
  <si>
    <t>Part-Time</t>
  </si>
  <si>
    <t>Full-Time</t>
  </si>
  <si>
    <t>Undergraduate Majors by Age</t>
  </si>
  <si>
    <t>Unknown</t>
  </si>
  <si>
    <t>18-21</t>
  </si>
  <si>
    <t>22-29</t>
  </si>
  <si>
    <t>30-39</t>
  </si>
  <si>
    <t>40-49</t>
  </si>
  <si>
    <t>50-64</t>
  </si>
  <si>
    <t>65+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</si>
  <si>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</si>
  <si>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</si>
  <si>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</si>
  <si>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</si>
  <si>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</si>
  <si>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</si>
  <si>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</si>
  <si>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</si>
  <si>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</si>
  <si>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</si>
  <si>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</si>
  <si>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</si>
  <si>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</si>
  <si>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</si>
  <si>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</si>
  <si>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</si>
  <si>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</si>
  <si>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</si>
  <si>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</si>
  <si>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Fall 2006</t>
  </si>
  <si>
    <t>Fall 2007</t>
  </si>
  <si>
    <t>Student Demographic Data</t>
  </si>
  <si>
    <t>Chemistry, B.A.</t>
  </si>
  <si>
    <t>Fall 2008</t>
  </si>
  <si>
    <t>Fall 2009</t>
  </si>
  <si>
    <t>Fall 2012</t>
  </si>
  <si>
    <t>Fall 2010</t>
  </si>
  <si>
    <t>Fall 2011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</si>
  <si>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</si>
  <si>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Multi-Race</t>
  </si>
  <si>
    <t>Asian/Pacific Islander/Native Hawaiian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</si>
  <si>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</si>
  <si>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</si>
  <si>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</si>
  <si>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</si>
  <si>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</si>
  <si>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</si>
  <si>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</si>
  <si>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</si>
  <si>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</si>
  <si>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t>Average Age*</t>
  </si>
  <si>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Age is based on the fall term census date for each given year. </t>
    </r>
  </si>
  <si>
    <t>Fall 2020</t>
  </si>
  <si>
    <t>Chemistry, B.S.</t>
  </si>
  <si>
    <t>Fall 2021</t>
  </si>
  <si>
    <t>Fall 2022</t>
  </si>
  <si>
    <t>2015-2022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</si>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</sst>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double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7" xfId="0" quotePrefix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7" fillId="2" borderId="5" xfId="0" applyFont="1" applyFill="1" applyBorder="1" applyAlignment="1">
      <alignment horizontal="left"/>
    </xf>
    <xf numFmtId="2" fontId="0" fillId="0" borderId="11" xfId="0" applyNumberForma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4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4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9" fillId="0" borderId="7" xfId="0" quotePrefix="1" applyFont="1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6" xfId="0" applyBorder="1" applyAlignment="1">
      <alignment horizontal="right" indent="2"/>
    </xf>
    <xf numFmtId="0" fontId="0" fillId="0" borderId="12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0" xfId="0" applyAlignment="1">
      <alignment horizontal="right" indent="2"/>
    </xf>
    <xf numFmtId="2" fontId="0" fillId="0" borderId="7" xfId="0" applyNumberFormat="1" applyBorder="1" applyAlignment="1">
      <alignment horizontal="right" indent="1"/>
    </xf>
    <xf numFmtId="2" fontId="0" fillId="0" borderId="11" xfId="0" applyNumberFormat="1" applyBorder="1" applyAlignment="1">
      <alignment horizontal="right" indent="1"/>
    </xf>
    <xf numFmtId="2" fontId="0" fillId="0" borderId="4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0" fontId="7" fillId="2" borderId="18" xfId="0" applyFont="1" applyFill="1" applyBorder="1" applyAlignment="1">
      <alignment horizontal="center"/>
    </xf>
    <xf numFmtId="0" fontId="0" fillId="0" borderId="19" xfId="0" applyBorder="1" applyAlignment="1">
      <alignment horizontal="right" indent="2"/>
    </xf>
    <xf numFmtId="0" fontId="0" fillId="0" borderId="14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8" fillId="0" borderId="0" xfId="0" applyFont="1"/>
    <xf numFmtId="0" fontId="0" fillId="0" borderId="0" xfId="0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7" fillId="2" borderId="17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89"/>
  <sheetViews>
    <sheetView zoomScaleNormal="100" workbookViewId="0">
      <selection activeCell="G45" sqref="G45"/>
    </sheetView>
  </sheetViews>
  <sheetFormatPr defaultColWidth="9.140625" defaultRowHeight="12.75" x14ac:dyDescent="0.2"/>
  <cols>
    <col min="1" max="3" width="9.140625" style="2"/>
    <col min="4" max="4" width="9.28515625" style="2" bestFit="1" customWidth="1"/>
    <col min="5" max="5" width="9.85546875" style="2" bestFit="1" customWidth="1"/>
    <col min="6" max="6" width="9.28515625" style="2" bestFit="1" customWidth="1"/>
    <col min="7" max="7" width="9.85546875" style="2" bestFit="1" customWidth="1"/>
    <col min="8" max="8" width="9.28515625" style="2" bestFit="1" customWidth="1"/>
    <col min="9" max="16384" width="9.140625" style="2"/>
  </cols>
  <sheetData>
    <row r="2" spans="1:9" ht="15.75" x14ac:dyDescent="0.25">
      <c r="A2" s="47" t="s">
        <v>1</v>
      </c>
      <c r="B2" s="46"/>
      <c r="C2" s="46"/>
      <c r="D2" s="46"/>
      <c r="E2" s="46"/>
      <c r="F2" s="46"/>
      <c r="G2" s="46"/>
      <c r="H2" s="46"/>
      <c r="I2" s="46"/>
    </row>
    <row r="3" spans="1:9" ht="15.75" x14ac:dyDescent="0.25">
      <c r="A3" s="47" t="s">
        <v>54</v>
      </c>
      <c r="B3" s="46"/>
      <c r="C3" s="46"/>
      <c r="D3" s="46"/>
      <c r="E3" s="46"/>
      <c r="F3" s="46"/>
      <c r="G3" s="46"/>
      <c r="H3" s="46"/>
      <c r="I3" s="46"/>
    </row>
    <row r="4" spans="1:9" ht="15.75" x14ac:dyDescent="0.25">
      <c r="A4" s="47" t="s">
        <v>55</v>
      </c>
      <c r="B4" s="46"/>
      <c r="C4" s="46"/>
      <c r="D4" s="46"/>
      <c r="E4" s="46"/>
      <c r="F4" s="46"/>
      <c r="G4" s="46"/>
      <c r="H4" s="46"/>
      <c r="I4" s="46"/>
    </row>
    <row r="6" spans="1:9" ht="14.25" x14ac:dyDescent="0.2">
      <c r="B6" s="45" t="s">
        <v>2</v>
      </c>
      <c r="C6" s="45"/>
      <c r="D6" s="45"/>
      <c r="E6" s="45"/>
      <c r="F6" s="45"/>
      <c r="G6" s="45"/>
      <c r="H6" s="45"/>
    </row>
    <row r="8" spans="1:9" x14ac:dyDescent="0.2">
      <c r="B8" s="1" t="s">
        <v>3</v>
      </c>
      <c r="C8" s="1"/>
      <c r="D8" s="48" t="s">
        <v>4</v>
      </c>
      <c r="E8" s="48"/>
      <c r="F8" s="48" t="s">
        <v>5</v>
      </c>
      <c r="G8" s="48"/>
      <c r="H8" s="1" t="s">
        <v>6</v>
      </c>
    </row>
    <row r="9" spans="1:9" hidden="1" x14ac:dyDescent="0.2">
      <c r="B9" s="2" t="s">
        <v>7</v>
      </c>
      <c r="D9" s="2">
        <v>9</v>
      </c>
      <c r="E9" s="18">
        <f>D9/H9</f>
        <v>0.75</v>
      </c>
      <c r="F9" s="2">
        <v>3</v>
      </c>
      <c r="G9" s="18">
        <f>F9/H9</f>
        <v>0.25</v>
      </c>
      <c r="H9" s="2">
        <f>D9+F9</f>
        <v>12</v>
      </c>
    </row>
    <row r="10" spans="1:9" hidden="1" x14ac:dyDescent="0.2">
      <c r="B10" s="2" t="s">
        <v>8</v>
      </c>
      <c r="D10" s="2">
        <v>11</v>
      </c>
      <c r="E10" s="18">
        <f t="shared" ref="E10:E20" si="0">D10/H10</f>
        <v>0.5</v>
      </c>
      <c r="F10" s="2">
        <v>11</v>
      </c>
      <c r="G10" s="18">
        <f t="shared" ref="G10:G20" si="1">F10/H10</f>
        <v>0.5</v>
      </c>
      <c r="H10" s="2">
        <f t="shared" ref="H10:H20" si="2">D10+F10</f>
        <v>22</v>
      </c>
    </row>
    <row r="11" spans="1:9" hidden="1" x14ac:dyDescent="0.2">
      <c r="B11" s="2" t="s">
        <v>9</v>
      </c>
      <c r="D11" s="2">
        <v>8</v>
      </c>
      <c r="E11" s="18">
        <f t="shared" si="0"/>
        <v>0.44444444444444442</v>
      </c>
      <c r="F11" s="2">
        <v>10</v>
      </c>
      <c r="G11" s="18">
        <f t="shared" si="1"/>
        <v>0.55555555555555558</v>
      </c>
      <c r="H11" s="2">
        <f t="shared" si="2"/>
        <v>18</v>
      </c>
    </row>
    <row r="12" spans="1:9" hidden="1" x14ac:dyDescent="0.2">
      <c r="B12" s="2" t="s">
        <v>10</v>
      </c>
      <c r="D12" s="2">
        <v>7</v>
      </c>
      <c r="E12" s="18">
        <f t="shared" si="0"/>
        <v>0.4375</v>
      </c>
      <c r="F12" s="2">
        <v>9</v>
      </c>
      <c r="G12" s="18">
        <f t="shared" si="1"/>
        <v>0.5625</v>
      </c>
      <c r="H12" s="2">
        <f t="shared" si="2"/>
        <v>16</v>
      </c>
    </row>
    <row r="13" spans="1:9" x14ac:dyDescent="0.2">
      <c r="B13" s="2" t="s">
        <v>11</v>
      </c>
      <c r="D13" s="37">
        <v>7</v>
      </c>
      <c r="E13" s="18">
        <f t="shared" si="0"/>
        <v>0.35</v>
      </c>
      <c r="F13" s="37">
        <v>13</v>
      </c>
      <c r="G13" s="18">
        <f t="shared" si="1"/>
        <v>0.65</v>
      </c>
      <c r="H13" s="2">
        <f t="shared" si="2"/>
        <v>20</v>
      </c>
    </row>
    <row r="14" spans="1:9" x14ac:dyDescent="0.2">
      <c r="B14" s="2" t="s">
        <v>12</v>
      </c>
      <c r="D14" s="37">
        <v>10</v>
      </c>
      <c r="E14" s="18">
        <f t="shared" si="0"/>
        <v>0.4</v>
      </c>
      <c r="F14" s="37">
        <v>15</v>
      </c>
      <c r="G14" s="18">
        <f t="shared" si="1"/>
        <v>0.6</v>
      </c>
      <c r="H14" s="2">
        <f t="shared" si="2"/>
        <v>25</v>
      </c>
    </row>
    <row r="15" spans="1:9" x14ac:dyDescent="0.2">
      <c r="B15" s="2" t="s">
        <v>13</v>
      </c>
      <c r="D15" s="37">
        <v>12</v>
      </c>
      <c r="E15" s="18">
        <f t="shared" si="0"/>
        <v>0.42857142857142855</v>
      </c>
      <c r="F15" s="37">
        <v>16</v>
      </c>
      <c r="G15" s="18">
        <f t="shared" si="1"/>
        <v>0.5714285714285714</v>
      </c>
      <c r="H15" s="2">
        <f t="shared" si="2"/>
        <v>28</v>
      </c>
    </row>
    <row r="16" spans="1:9" x14ac:dyDescent="0.2">
      <c r="B16" s="2" t="s">
        <v>14</v>
      </c>
      <c r="D16" s="37">
        <v>16</v>
      </c>
      <c r="E16" s="18">
        <f t="shared" si="0"/>
        <v>0.5</v>
      </c>
      <c r="F16" s="37">
        <v>16</v>
      </c>
      <c r="G16" s="18">
        <f t="shared" si="1"/>
        <v>0.5</v>
      </c>
      <c r="H16" s="2">
        <f t="shared" si="2"/>
        <v>32</v>
      </c>
    </row>
    <row r="17" spans="2:8" x14ac:dyDescent="0.2">
      <c r="B17" s="2" t="s">
        <v>52</v>
      </c>
      <c r="D17" s="37">
        <v>17</v>
      </c>
      <c r="E17" s="18">
        <f t="shared" si="0"/>
        <v>0.42499999999999999</v>
      </c>
      <c r="F17" s="37">
        <v>23</v>
      </c>
      <c r="G17" s="18">
        <f t="shared" si="1"/>
        <v>0.57499999999999996</v>
      </c>
      <c r="H17" s="2">
        <f t="shared" si="2"/>
        <v>40</v>
      </c>
    </row>
    <row r="18" spans="2:8" x14ac:dyDescent="0.2">
      <c r="B18" s="2" t="s">
        <v>53</v>
      </c>
      <c r="D18" s="37">
        <v>17</v>
      </c>
      <c r="E18" s="18">
        <f t="shared" si="0"/>
        <v>0.51515151515151514</v>
      </c>
      <c r="F18" s="37">
        <v>16</v>
      </c>
      <c r="G18" s="18">
        <f t="shared" si="1"/>
        <v>0.48484848484848486</v>
      </c>
      <c r="H18" s="2">
        <f t="shared" si="2"/>
        <v>33</v>
      </c>
    </row>
    <row r="19" spans="2:8" x14ac:dyDescent="0.2">
      <c r="B19" s="2" t="s">
        <v>56</v>
      </c>
      <c r="D19" s="37">
        <v>16</v>
      </c>
      <c r="E19" s="18">
        <f t="shared" si="0"/>
        <v>0.44444444444444442</v>
      </c>
      <c r="F19" s="37">
        <v>20</v>
      </c>
      <c r="G19" s="18">
        <f t="shared" si="1"/>
        <v>0.55555555555555558</v>
      </c>
      <c r="H19" s="2">
        <f t="shared" si="2"/>
        <v>36</v>
      </c>
    </row>
    <row r="20" spans="2:8" x14ac:dyDescent="0.2">
      <c r="B20" s="2" t="s">
        <v>57</v>
      </c>
      <c r="D20" s="37">
        <v>19</v>
      </c>
      <c r="E20" s="18">
        <f t="shared" si="0"/>
        <v>0.46341463414634149</v>
      </c>
      <c r="F20" s="37">
        <v>22</v>
      </c>
      <c r="G20" s="18">
        <f t="shared" si="1"/>
        <v>0.53658536585365857</v>
      </c>
      <c r="H20" s="2">
        <f t="shared" si="2"/>
        <v>41</v>
      </c>
    </row>
    <row r="21" spans="2:8" x14ac:dyDescent="0.2">
      <c r="B21" s="3" t="s">
        <v>59</v>
      </c>
      <c r="D21" s="37">
        <v>27</v>
      </c>
      <c r="E21" s="18">
        <f t="shared" ref="E21:E25" si="3">D21/H21</f>
        <v>0.48214285714285715</v>
      </c>
      <c r="F21" s="37">
        <v>29</v>
      </c>
      <c r="G21" s="18">
        <f t="shared" ref="G21:G25" si="4">F21/H21</f>
        <v>0.5178571428571429</v>
      </c>
      <c r="H21" s="2">
        <f t="shared" ref="H21:H25" si="5">D21+F21</f>
        <v>56</v>
      </c>
    </row>
    <row r="22" spans="2:8" x14ac:dyDescent="0.2">
      <c r="B22" s="3" t="s">
        <v>60</v>
      </c>
      <c r="D22" s="37">
        <v>33</v>
      </c>
      <c r="E22" s="18">
        <f t="shared" si="3"/>
        <v>0.55000000000000004</v>
      </c>
      <c r="F22" s="37">
        <v>27</v>
      </c>
      <c r="G22" s="18">
        <f t="shared" si="4"/>
        <v>0.45</v>
      </c>
      <c r="H22" s="2">
        <f t="shared" si="5"/>
        <v>60</v>
      </c>
    </row>
    <row r="23" spans="2:8" x14ac:dyDescent="0.2">
      <c r="B23" s="3" t="s">
        <v>58</v>
      </c>
      <c r="D23" s="37">
        <v>34</v>
      </c>
      <c r="E23" s="18">
        <f t="shared" si="3"/>
        <v>0.64150943396226412</v>
      </c>
      <c r="F23" s="37">
        <v>19</v>
      </c>
      <c r="G23" s="18">
        <f t="shared" si="4"/>
        <v>0.35849056603773582</v>
      </c>
      <c r="H23" s="2">
        <f t="shared" si="5"/>
        <v>53</v>
      </c>
    </row>
    <row r="24" spans="2:8" x14ac:dyDescent="0.2">
      <c r="B24" s="3" t="s">
        <v>64</v>
      </c>
      <c r="D24" s="37">
        <v>30</v>
      </c>
      <c r="E24" s="18">
        <f t="shared" si="3"/>
        <v>0.61224489795918369</v>
      </c>
      <c r="F24" s="37">
        <v>19</v>
      </c>
      <c r="G24" s="18">
        <f t="shared" si="4"/>
        <v>0.38775510204081631</v>
      </c>
      <c r="H24" s="2">
        <f t="shared" si="5"/>
        <v>49</v>
      </c>
    </row>
    <row r="25" spans="2:8" x14ac:dyDescent="0.2">
      <c r="B25" s="3" t="s">
        <v>65</v>
      </c>
      <c r="D25" s="37">
        <v>24</v>
      </c>
      <c r="E25" s="18">
        <f t="shared" si="3"/>
        <v>0.48</v>
      </c>
      <c r="F25" s="37">
        <v>26</v>
      </c>
      <c r="G25" s="18">
        <f t="shared" si="4"/>
        <v>0.52</v>
      </c>
      <c r="H25" s="2">
        <f t="shared" si="5"/>
        <v>50</v>
      </c>
    </row>
    <row r="26" spans="2:8" x14ac:dyDescent="0.2">
      <c r="B26" s="3" t="s">
        <v>66</v>
      </c>
      <c r="D26" s="37">
        <v>23</v>
      </c>
      <c r="E26" s="18">
        <f t="shared" ref="E26" si="6">D26/H26</f>
        <v>0.48936170212765956</v>
      </c>
      <c r="F26" s="37">
        <v>24</v>
      </c>
      <c r="G26" s="18">
        <f t="shared" ref="G26" si="7">F26/H26</f>
        <v>0.51063829787234039</v>
      </c>
      <c r="H26" s="2">
        <f t="shared" ref="H26" si="8">D26+F26</f>
        <v>47</v>
      </c>
    </row>
    <row r="27" spans="2:8" x14ac:dyDescent="0.2">
      <c r="E27" s="18"/>
      <c r="G27" s="18"/>
    </row>
    <row r="28" spans="2:8" ht="14.25" x14ac:dyDescent="0.2">
      <c r="B28" s="45" t="s">
        <v>15</v>
      </c>
      <c r="C28" s="45"/>
      <c r="D28" s="45"/>
      <c r="E28" s="45"/>
      <c r="F28" s="45"/>
      <c r="G28" s="45"/>
      <c r="H28" s="45"/>
    </row>
    <row r="29" spans="2:8" x14ac:dyDescent="0.2">
      <c r="B29" s="1" t="s">
        <v>16</v>
      </c>
      <c r="C29" s="1" t="s">
        <v>17</v>
      </c>
      <c r="D29" s="1" t="s">
        <v>18</v>
      </c>
      <c r="E29" s="1" t="s">
        <v>19</v>
      </c>
      <c r="F29" s="1" t="s">
        <v>20</v>
      </c>
      <c r="G29" s="1" t="s">
        <v>21</v>
      </c>
      <c r="H29" s="1" t="s">
        <v>6</v>
      </c>
    </row>
    <row r="30" spans="2:8" hidden="1" x14ac:dyDescent="0.2">
      <c r="B30" s="2" t="s">
        <v>7</v>
      </c>
      <c r="C30" s="2">
        <v>0</v>
      </c>
      <c r="D30" s="2">
        <v>1</v>
      </c>
      <c r="E30" s="2">
        <v>0</v>
      </c>
      <c r="F30" s="2">
        <v>11</v>
      </c>
      <c r="G30" s="2">
        <v>0</v>
      </c>
      <c r="H30" s="2">
        <f>SUM(C30:G30)</f>
        <v>12</v>
      </c>
    </row>
    <row r="31" spans="2:8" hidden="1" x14ac:dyDescent="0.2">
      <c r="B31" s="2" t="s">
        <v>8</v>
      </c>
      <c r="C31" s="2">
        <v>0</v>
      </c>
      <c r="D31" s="2">
        <v>0</v>
      </c>
      <c r="E31" s="2">
        <v>0</v>
      </c>
      <c r="F31" s="2">
        <v>22</v>
      </c>
      <c r="G31" s="2">
        <v>0</v>
      </c>
      <c r="H31" s="2">
        <f t="shared" ref="H31:H41" si="9">SUM(C31:G31)</f>
        <v>22</v>
      </c>
    </row>
    <row r="32" spans="2:8" hidden="1" x14ac:dyDescent="0.2">
      <c r="B32" s="2" t="s">
        <v>9</v>
      </c>
      <c r="C32" s="2">
        <v>0</v>
      </c>
      <c r="D32" s="2">
        <v>1</v>
      </c>
      <c r="E32" s="2">
        <v>0</v>
      </c>
      <c r="F32" s="2">
        <v>17</v>
      </c>
      <c r="G32" s="2">
        <v>0</v>
      </c>
      <c r="H32" s="2">
        <f t="shared" si="9"/>
        <v>18</v>
      </c>
    </row>
    <row r="33" spans="2:8" hidden="1" x14ac:dyDescent="0.2">
      <c r="B33" s="2" t="s">
        <v>10</v>
      </c>
      <c r="C33" s="2">
        <v>0</v>
      </c>
      <c r="D33" s="2">
        <v>1</v>
      </c>
      <c r="E33" s="2">
        <v>0</v>
      </c>
      <c r="F33" s="2">
        <v>15</v>
      </c>
      <c r="G33" s="2">
        <v>0</v>
      </c>
      <c r="H33" s="2">
        <f t="shared" si="9"/>
        <v>16</v>
      </c>
    </row>
    <row r="34" spans="2:8" x14ac:dyDescent="0.2">
      <c r="B34" s="2" t="s">
        <v>11</v>
      </c>
      <c r="C34" s="37">
        <v>0</v>
      </c>
      <c r="D34" s="37">
        <v>0</v>
      </c>
      <c r="E34" s="37">
        <v>2</v>
      </c>
      <c r="F34" s="37">
        <v>17</v>
      </c>
      <c r="G34" s="37">
        <v>1</v>
      </c>
      <c r="H34" s="37">
        <f t="shared" si="9"/>
        <v>20</v>
      </c>
    </row>
    <row r="35" spans="2:8" x14ac:dyDescent="0.2">
      <c r="B35" s="2" t="s">
        <v>12</v>
      </c>
      <c r="C35" s="37">
        <v>0</v>
      </c>
      <c r="D35" s="37">
        <v>1</v>
      </c>
      <c r="E35" s="37">
        <v>3</v>
      </c>
      <c r="F35" s="37">
        <v>20</v>
      </c>
      <c r="G35" s="37">
        <v>1</v>
      </c>
      <c r="H35" s="37">
        <f t="shared" si="9"/>
        <v>25</v>
      </c>
    </row>
    <row r="36" spans="2:8" x14ac:dyDescent="0.2">
      <c r="B36" s="2" t="s">
        <v>13</v>
      </c>
      <c r="C36" s="37">
        <v>0</v>
      </c>
      <c r="D36" s="37">
        <v>0</v>
      </c>
      <c r="E36" s="37">
        <v>2</v>
      </c>
      <c r="F36" s="37">
        <v>25</v>
      </c>
      <c r="G36" s="37">
        <v>1</v>
      </c>
      <c r="H36" s="37">
        <f t="shared" si="9"/>
        <v>28</v>
      </c>
    </row>
    <row r="37" spans="2:8" x14ac:dyDescent="0.2">
      <c r="B37" s="2" t="s">
        <v>14</v>
      </c>
      <c r="C37" s="37">
        <v>0</v>
      </c>
      <c r="D37" s="37">
        <v>2</v>
      </c>
      <c r="E37" s="37">
        <v>2</v>
      </c>
      <c r="F37" s="37">
        <v>26</v>
      </c>
      <c r="G37" s="37">
        <v>2</v>
      </c>
      <c r="H37" s="37">
        <f t="shared" si="9"/>
        <v>32</v>
      </c>
    </row>
    <row r="38" spans="2:8" x14ac:dyDescent="0.2">
      <c r="B38" s="2" t="s">
        <v>52</v>
      </c>
      <c r="C38" s="37">
        <v>0</v>
      </c>
      <c r="D38" s="37">
        <v>1</v>
      </c>
      <c r="E38" s="37">
        <v>1</v>
      </c>
      <c r="F38" s="37">
        <v>36</v>
      </c>
      <c r="G38" s="37">
        <v>2</v>
      </c>
      <c r="H38" s="37">
        <f t="shared" si="9"/>
        <v>40</v>
      </c>
    </row>
    <row r="39" spans="2:8" x14ac:dyDescent="0.2">
      <c r="B39" s="2" t="s">
        <v>53</v>
      </c>
      <c r="C39" s="37">
        <v>0</v>
      </c>
      <c r="D39" s="37">
        <v>2</v>
      </c>
      <c r="E39" s="37">
        <v>3</v>
      </c>
      <c r="F39" s="37">
        <v>26</v>
      </c>
      <c r="G39" s="37">
        <v>2</v>
      </c>
      <c r="H39" s="37">
        <f t="shared" si="9"/>
        <v>33</v>
      </c>
    </row>
    <row r="40" spans="2:8" x14ac:dyDescent="0.2">
      <c r="B40" s="2" t="s">
        <v>56</v>
      </c>
      <c r="C40" s="37">
        <v>1</v>
      </c>
      <c r="D40" s="37">
        <v>5</v>
      </c>
      <c r="E40" s="37">
        <v>3</v>
      </c>
      <c r="F40" s="37">
        <v>25</v>
      </c>
      <c r="G40" s="37">
        <v>2</v>
      </c>
      <c r="H40" s="37">
        <f t="shared" si="9"/>
        <v>36</v>
      </c>
    </row>
    <row r="41" spans="2:8" x14ac:dyDescent="0.2">
      <c r="B41" s="2" t="s">
        <v>57</v>
      </c>
      <c r="C41" s="37">
        <v>0</v>
      </c>
      <c r="D41" s="37">
        <v>5</v>
      </c>
      <c r="E41" s="37">
        <v>3</v>
      </c>
      <c r="F41" s="37">
        <v>30</v>
      </c>
      <c r="G41" s="37">
        <v>3</v>
      </c>
      <c r="H41" s="37">
        <f t="shared" si="9"/>
        <v>41</v>
      </c>
    </row>
    <row r="42" spans="2:8" x14ac:dyDescent="0.2">
      <c r="B42" s="3" t="s">
        <v>59</v>
      </c>
      <c r="C42" s="37">
        <v>3</v>
      </c>
      <c r="D42" s="37">
        <v>4</v>
      </c>
      <c r="E42" s="37">
        <v>7</v>
      </c>
      <c r="F42" s="37">
        <v>41</v>
      </c>
      <c r="G42" s="37">
        <v>1</v>
      </c>
      <c r="H42" s="37">
        <f t="shared" ref="H42:H47" si="10">SUM(C42:G42)</f>
        <v>56</v>
      </c>
    </row>
    <row r="43" spans="2:8" x14ac:dyDescent="0.2">
      <c r="B43" s="3" t="s">
        <v>60</v>
      </c>
      <c r="C43" s="37">
        <v>4</v>
      </c>
      <c r="D43" s="37">
        <v>4</v>
      </c>
      <c r="E43" s="37">
        <v>4</v>
      </c>
      <c r="F43" s="37">
        <v>43</v>
      </c>
      <c r="G43" s="37">
        <v>5</v>
      </c>
      <c r="H43" s="37">
        <f t="shared" si="10"/>
        <v>60</v>
      </c>
    </row>
    <row r="44" spans="2:8" x14ac:dyDescent="0.2">
      <c r="B44" s="3" t="s">
        <v>58</v>
      </c>
      <c r="C44" s="37">
        <v>3</v>
      </c>
      <c r="D44" s="37">
        <v>4</v>
      </c>
      <c r="E44" s="37">
        <v>3</v>
      </c>
      <c r="F44" s="37">
        <v>39</v>
      </c>
      <c r="G44" s="37">
        <v>4</v>
      </c>
      <c r="H44" s="37">
        <f t="shared" si="10"/>
        <v>53</v>
      </c>
    </row>
    <row r="45" spans="2:8" x14ac:dyDescent="0.2">
      <c r="B45" s="3" t="s">
        <v>64</v>
      </c>
      <c r="C45" s="37">
        <v>3</v>
      </c>
      <c r="D45" s="37">
        <v>5</v>
      </c>
      <c r="E45" s="37">
        <v>3</v>
      </c>
      <c r="F45" s="37">
        <v>36</v>
      </c>
      <c r="G45" s="37">
        <v>2</v>
      </c>
      <c r="H45" s="37">
        <f t="shared" si="10"/>
        <v>49</v>
      </c>
    </row>
    <row r="46" spans="2:8" x14ac:dyDescent="0.2">
      <c r="B46" s="3" t="s">
        <v>65</v>
      </c>
      <c r="C46" s="37">
        <v>2</v>
      </c>
      <c r="D46" s="37">
        <v>3</v>
      </c>
      <c r="E46" s="37">
        <v>4</v>
      </c>
      <c r="F46" s="37">
        <v>40</v>
      </c>
      <c r="G46" s="37">
        <v>1</v>
      </c>
      <c r="H46" s="37">
        <f t="shared" si="10"/>
        <v>50</v>
      </c>
    </row>
    <row r="47" spans="2:8" x14ac:dyDescent="0.2">
      <c r="B47" s="3" t="s">
        <v>66</v>
      </c>
      <c r="C47" s="37">
        <v>1</v>
      </c>
      <c r="D47" s="37">
        <v>2</v>
      </c>
      <c r="E47" s="37">
        <v>4</v>
      </c>
      <c r="F47" s="37">
        <v>40</v>
      </c>
      <c r="G47" s="37">
        <v>0</v>
      </c>
      <c r="H47" s="37">
        <f t="shared" si="10"/>
        <v>47</v>
      </c>
    </row>
    <row r="49" spans="2:8" ht="14.25" x14ac:dyDescent="0.2">
      <c r="B49" s="45" t="s">
        <v>22</v>
      </c>
      <c r="C49" s="45"/>
      <c r="D49" s="45"/>
      <c r="E49" s="45"/>
      <c r="F49" s="45"/>
      <c r="G49" s="45"/>
      <c r="H49" s="45"/>
    </row>
    <row r="50" spans="2:8" x14ac:dyDescent="0.2">
      <c r="B50" s="1" t="s">
        <v>3</v>
      </c>
      <c r="C50" s="1"/>
      <c r="D50" s="48" t="s">
        <v>23</v>
      </c>
      <c r="E50" s="48"/>
      <c r="F50" s="48" t="s">
        <v>24</v>
      </c>
      <c r="G50" s="48"/>
      <c r="H50" s="1" t="s">
        <v>6</v>
      </c>
    </row>
    <row r="51" spans="2:8" hidden="1" x14ac:dyDescent="0.2">
      <c r="B51" s="2" t="s">
        <v>7</v>
      </c>
      <c r="D51" s="2">
        <v>6</v>
      </c>
      <c r="E51" s="18">
        <f>D51/H51</f>
        <v>0.5</v>
      </c>
      <c r="F51" s="2">
        <v>6</v>
      </c>
      <c r="G51" s="18">
        <f>F51/H51</f>
        <v>0.5</v>
      </c>
      <c r="H51" s="2">
        <f>D51+F51</f>
        <v>12</v>
      </c>
    </row>
    <row r="52" spans="2:8" hidden="1" x14ac:dyDescent="0.2">
      <c r="B52" s="2" t="s">
        <v>8</v>
      </c>
      <c r="D52" s="2">
        <v>10</v>
      </c>
      <c r="E52" s="18">
        <f t="shared" ref="E52:E62" si="11">D52/H52</f>
        <v>0.45454545454545453</v>
      </c>
      <c r="F52" s="2">
        <v>12</v>
      </c>
      <c r="G52" s="18">
        <f t="shared" ref="G52:G62" si="12">F52/H52</f>
        <v>0.54545454545454541</v>
      </c>
      <c r="H52" s="2">
        <f t="shared" ref="H52:H62" si="13">D52+F52</f>
        <v>22</v>
      </c>
    </row>
    <row r="53" spans="2:8" hidden="1" x14ac:dyDescent="0.2">
      <c r="B53" s="2" t="s">
        <v>9</v>
      </c>
      <c r="D53" s="2">
        <v>6</v>
      </c>
      <c r="E53" s="18">
        <f t="shared" si="11"/>
        <v>0.33333333333333331</v>
      </c>
      <c r="F53" s="2">
        <v>12</v>
      </c>
      <c r="G53" s="18">
        <f t="shared" si="12"/>
        <v>0.66666666666666663</v>
      </c>
      <c r="H53" s="2">
        <f t="shared" si="13"/>
        <v>18</v>
      </c>
    </row>
    <row r="54" spans="2:8" hidden="1" x14ac:dyDescent="0.2">
      <c r="B54" s="2" t="s">
        <v>10</v>
      </c>
      <c r="D54" s="2">
        <v>6</v>
      </c>
      <c r="E54" s="18">
        <f t="shared" si="11"/>
        <v>0.375</v>
      </c>
      <c r="F54" s="2">
        <v>10</v>
      </c>
      <c r="G54" s="18">
        <f t="shared" si="12"/>
        <v>0.625</v>
      </c>
      <c r="H54" s="2">
        <f t="shared" si="13"/>
        <v>16</v>
      </c>
    </row>
    <row r="55" spans="2:8" x14ac:dyDescent="0.2">
      <c r="B55" s="2" t="s">
        <v>11</v>
      </c>
      <c r="D55" s="37">
        <v>2</v>
      </c>
      <c r="E55" s="18">
        <f t="shared" si="11"/>
        <v>0.1</v>
      </c>
      <c r="F55" s="37">
        <v>18</v>
      </c>
      <c r="G55" s="18">
        <f t="shared" si="12"/>
        <v>0.9</v>
      </c>
      <c r="H55" s="2">
        <f t="shared" si="13"/>
        <v>20</v>
      </c>
    </row>
    <row r="56" spans="2:8" x14ac:dyDescent="0.2">
      <c r="B56" s="2" t="s">
        <v>12</v>
      </c>
      <c r="D56" s="37">
        <v>4</v>
      </c>
      <c r="E56" s="18">
        <f t="shared" si="11"/>
        <v>0.16</v>
      </c>
      <c r="F56" s="37">
        <v>21</v>
      </c>
      <c r="G56" s="18">
        <f t="shared" si="12"/>
        <v>0.84</v>
      </c>
      <c r="H56" s="2">
        <f t="shared" si="13"/>
        <v>25</v>
      </c>
    </row>
    <row r="57" spans="2:8" x14ac:dyDescent="0.2">
      <c r="B57" s="2" t="s">
        <v>13</v>
      </c>
      <c r="D57" s="37">
        <v>4</v>
      </c>
      <c r="E57" s="18">
        <f t="shared" si="11"/>
        <v>0.14285714285714285</v>
      </c>
      <c r="F57" s="37">
        <v>24</v>
      </c>
      <c r="G57" s="18">
        <f t="shared" si="12"/>
        <v>0.8571428571428571</v>
      </c>
      <c r="H57" s="2">
        <f t="shared" si="13"/>
        <v>28</v>
      </c>
    </row>
    <row r="58" spans="2:8" x14ac:dyDescent="0.2">
      <c r="B58" s="2" t="s">
        <v>14</v>
      </c>
      <c r="D58" s="37">
        <v>7</v>
      </c>
      <c r="E58" s="18">
        <f t="shared" si="11"/>
        <v>0.21875</v>
      </c>
      <c r="F58" s="37">
        <v>25</v>
      </c>
      <c r="G58" s="18">
        <f t="shared" si="12"/>
        <v>0.78125</v>
      </c>
      <c r="H58" s="2">
        <f t="shared" si="13"/>
        <v>32</v>
      </c>
    </row>
    <row r="59" spans="2:8" x14ac:dyDescent="0.2">
      <c r="B59" s="2" t="s">
        <v>52</v>
      </c>
      <c r="D59" s="37">
        <v>6</v>
      </c>
      <c r="E59" s="18">
        <f t="shared" si="11"/>
        <v>0.15</v>
      </c>
      <c r="F59" s="37">
        <v>34</v>
      </c>
      <c r="G59" s="18">
        <f t="shared" si="12"/>
        <v>0.85</v>
      </c>
      <c r="H59" s="2">
        <f t="shared" si="13"/>
        <v>40</v>
      </c>
    </row>
    <row r="60" spans="2:8" x14ac:dyDescent="0.2">
      <c r="B60" s="2" t="s">
        <v>53</v>
      </c>
      <c r="D60" s="37">
        <v>7</v>
      </c>
      <c r="E60" s="18">
        <f t="shared" si="11"/>
        <v>0.21212121212121213</v>
      </c>
      <c r="F60" s="37">
        <v>26</v>
      </c>
      <c r="G60" s="18">
        <f t="shared" si="12"/>
        <v>0.78787878787878785</v>
      </c>
      <c r="H60" s="2">
        <f t="shared" si="13"/>
        <v>33</v>
      </c>
    </row>
    <row r="61" spans="2:8" x14ac:dyDescent="0.2">
      <c r="B61" s="2" t="s">
        <v>56</v>
      </c>
      <c r="D61" s="37">
        <v>8</v>
      </c>
      <c r="E61" s="18">
        <f t="shared" si="11"/>
        <v>0.22222222222222221</v>
      </c>
      <c r="F61" s="37">
        <v>28</v>
      </c>
      <c r="G61" s="18">
        <f t="shared" si="12"/>
        <v>0.77777777777777779</v>
      </c>
      <c r="H61" s="2">
        <f t="shared" si="13"/>
        <v>36</v>
      </c>
    </row>
    <row r="62" spans="2:8" x14ac:dyDescent="0.2">
      <c r="B62" s="2" t="s">
        <v>57</v>
      </c>
      <c r="D62" s="37">
        <v>10</v>
      </c>
      <c r="E62" s="18">
        <f t="shared" si="11"/>
        <v>0.24390243902439024</v>
      </c>
      <c r="F62" s="37">
        <v>31</v>
      </c>
      <c r="G62" s="18">
        <f t="shared" si="12"/>
        <v>0.75609756097560976</v>
      </c>
      <c r="H62" s="2">
        <f t="shared" si="13"/>
        <v>41</v>
      </c>
    </row>
    <row r="63" spans="2:8" x14ac:dyDescent="0.2">
      <c r="B63" s="3" t="s">
        <v>59</v>
      </c>
      <c r="D63" s="37">
        <v>7</v>
      </c>
      <c r="E63" s="18">
        <f t="shared" ref="E63:E67" si="14">D63/H63</f>
        <v>0.125</v>
      </c>
      <c r="F63" s="37">
        <v>49</v>
      </c>
      <c r="G63" s="18">
        <f t="shared" ref="G63:G67" si="15">F63/H63</f>
        <v>0.875</v>
      </c>
      <c r="H63" s="2">
        <f t="shared" ref="H63:H67" si="16">D63+F63</f>
        <v>56</v>
      </c>
    </row>
    <row r="64" spans="2:8" x14ac:dyDescent="0.2">
      <c r="B64" s="3" t="s">
        <v>60</v>
      </c>
      <c r="D64" s="37">
        <v>10</v>
      </c>
      <c r="E64" s="18">
        <f t="shared" si="14"/>
        <v>0.16666666666666666</v>
      </c>
      <c r="F64" s="37">
        <v>50</v>
      </c>
      <c r="G64" s="18">
        <f t="shared" si="15"/>
        <v>0.83333333333333337</v>
      </c>
      <c r="H64" s="2">
        <f t="shared" si="16"/>
        <v>60</v>
      </c>
    </row>
    <row r="65" spans="1:9" x14ac:dyDescent="0.2">
      <c r="B65" s="3" t="s">
        <v>58</v>
      </c>
      <c r="D65" s="37">
        <v>8</v>
      </c>
      <c r="E65" s="18">
        <f t="shared" si="14"/>
        <v>0.15094339622641509</v>
      </c>
      <c r="F65" s="37">
        <v>45</v>
      </c>
      <c r="G65" s="18">
        <f t="shared" si="15"/>
        <v>0.84905660377358494</v>
      </c>
      <c r="H65" s="2">
        <f t="shared" si="16"/>
        <v>53</v>
      </c>
    </row>
    <row r="66" spans="1:9" x14ac:dyDescent="0.2">
      <c r="B66" s="3" t="s">
        <v>64</v>
      </c>
      <c r="D66" s="37">
        <v>5</v>
      </c>
      <c r="E66" s="18">
        <f t="shared" si="14"/>
        <v>0.10204081632653061</v>
      </c>
      <c r="F66" s="37">
        <v>44</v>
      </c>
      <c r="G66" s="18">
        <f t="shared" si="15"/>
        <v>0.89795918367346939</v>
      </c>
      <c r="H66" s="2">
        <f t="shared" si="16"/>
        <v>49</v>
      </c>
    </row>
    <row r="67" spans="1:9" x14ac:dyDescent="0.2">
      <c r="B67" s="3" t="s">
        <v>65</v>
      </c>
      <c r="D67" s="37">
        <v>10</v>
      </c>
      <c r="E67" s="18">
        <f t="shared" si="14"/>
        <v>0.2</v>
      </c>
      <c r="F67" s="37">
        <v>40</v>
      </c>
      <c r="G67" s="18">
        <f t="shared" si="15"/>
        <v>0.8</v>
      </c>
      <c r="H67" s="2">
        <f t="shared" si="16"/>
        <v>50</v>
      </c>
    </row>
    <row r="68" spans="1:9" x14ac:dyDescent="0.2">
      <c r="B68" s="3" t="s">
        <v>66</v>
      </c>
      <c r="D68" s="37">
        <v>9</v>
      </c>
      <c r="E68" s="18">
        <f t="shared" ref="E68" si="17">D68/H68</f>
        <v>0.19148936170212766</v>
      </c>
      <c r="F68" s="37">
        <v>38</v>
      </c>
      <c r="G68" s="18">
        <f t="shared" ref="G68" si="18">F68/H68</f>
        <v>0.80851063829787229</v>
      </c>
      <c r="H68" s="2">
        <f t="shared" ref="H68" si="19">D68+F68</f>
        <v>47</v>
      </c>
    </row>
    <row r="69" spans="1:9" x14ac:dyDescent="0.2">
      <c r="E69" s="18"/>
      <c r="G69" s="18"/>
    </row>
    <row r="70" spans="1:9" ht="14.25" x14ac:dyDescent="0.2">
      <c r="A70" s="22"/>
      <c r="B70" s="45" t="s">
        <v>25</v>
      </c>
      <c r="C70" s="46"/>
      <c r="D70" s="46"/>
      <c r="E70" s="46"/>
      <c r="F70" s="46"/>
      <c r="G70" s="46"/>
      <c r="H70" s="46"/>
    </row>
    <row r="71" spans="1:9" x14ac:dyDescent="0.2">
      <c r="A71" s="1" t="s">
        <v>3</v>
      </c>
      <c r="B71" s="1" t="s">
        <v>26</v>
      </c>
      <c r="C71" s="1" t="s">
        <v>27</v>
      </c>
      <c r="D71" s="1" t="s">
        <v>28</v>
      </c>
      <c r="E71" s="1" t="s">
        <v>29</v>
      </c>
      <c r="F71" s="1" t="s">
        <v>30</v>
      </c>
      <c r="G71" s="1" t="s">
        <v>31</v>
      </c>
      <c r="H71" s="1" t="s">
        <v>32</v>
      </c>
      <c r="I71" s="1" t="s">
        <v>6</v>
      </c>
    </row>
    <row r="72" spans="1:9" hidden="1" x14ac:dyDescent="0.2">
      <c r="A72" s="2" t="s">
        <v>7</v>
      </c>
      <c r="B72" s="2">
        <v>0</v>
      </c>
      <c r="C72" s="2">
        <v>1</v>
      </c>
      <c r="D72" s="2">
        <v>8</v>
      </c>
      <c r="E72" s="2">
        <v>2</v>
      </c>
      <c r="F72" s="2">
        <v>1</v>
      </c>
      <c r="G72" s="2">
        <v>0</v>
      </c>
      <c r="H72" s="2">
        <v>0</v>
      </c>
      <c r="I72" s="2">
        <f>SUM(B72:H72)</f>
        <v>12</v>
      </c>
    </row>
    <row r="73" spans="1:9" hidden="1" x14ac:dyDescent="0.2">
      <c r="A73" s="2" t="s">
        <v>8</v>
      </c>
      <c r="B73" s="2">
        <v>0</v>
      </c>
      <c r="C73" s="2">
        <v>8</v>
      </c>
      <c r="D73" s="2">
        <v>9</v>
      </c>
      <c r="E73" s="2">
        <v>3</v>
      </c>
      <c r="F73" s="2">
        <v>2</v>
      </c>
      <c r="G73" s="2">
        <v>0</v>
      </c>
      <c r="H73" s="2">
        <v>0</v>
      </c>
      <c r="I73" s="2">
        <f t="shared" ref="I73:I83" si="20">SUM(B73:H73)</f>
        <v>22</v>
      </c>
    </row>
    <row r="74" spans="1:9" hidden="1" x14ac:dyDescent="0.2">
      <c r="A74" s="2" t="s">
        <v>9</v>
      </c>
      <c r="B74" s="2">
        <v>0</v>
      </c>
      <c r="C74" s="2">
        <v>7</v>
      </c>
      <c r="D74" s="2">
        <v>8</v>
      </c>
      <c r="E74" s="2">
        <v>2</v>
      </c>
      <c r="F74" s="2">
        <v>1</v>
      </c>
      <c r="G74" s="2">
        <v>0</v>
      </c>
      <c r="H74" s="2">
        <v>0</v>
      </c>
      <c r="I74" s="2">
        <f t="shared" si="20"/>
        <v>18</v>
      </c>
    </row>
    <row r="75" spans="1:9" hidden="1" x14ac:dyDescent="0.2">
      <c r="A75" s="2" t="s">
        <v>10</v>
      </c>
      <c r="B75" s="2">
        <v>0</v>
      </c>
      <c r="C75" s="2">
        <v>7</v>
      </c>
      <c r="D75" s="2">
        <v>7</v>
      </c>
      <c r="E75" s="2">
        <v>2</v>
      </c>
      <c r="F75" s="2">
        <v>0</v>
      </c>
      <c r="G75" s="2">
        <v>0</v>
      </c>
      <c r="H75" s="2">
        <v>0</v>
      </c>
      <c r="I75" s="2">
        <f t="shared" si="20"/>
        <v>16</v>
      </c>
    </row>
    <row r="76" spans="1:9" x14ac:dyDescent="0.2">
      <c r="A76" s="2" t="s">
        <v>11</v>
      </c>
      <c r="B76" s="37">
        <v>0</v>
      </c>
      <c r="C76" s="37">
        <v>11</v>
      </c>
      <c r="D76" s="37">
        <v>7</v>
      </c>
      <c r="E76" s="37">
        <v>1</v>
      </c>
      <c r="F76" s="37">
        <v>0</v>
      </c>
      <c r="G76" s="37">
        <v>1</v>
      </c>
      <c r="H76" s="37">
        <v>0</v>
      </c>
      <c r="I76" s="37">
        <f t="shared" si="20"/>
        <v>20</v>
      </c>
    </row>
    <row r="77" spans="1:9" x14ac:dyDescent="0.2">
      <c r="A77" s="2" t="s">
        <v>12</v>
      </c>
      <c r="B77" s="37">
        <v>0</v>
      </c>
      <c r="C77" s="37">
        <v>16</v>
      </c>
      <c r="D77" s="37">
        <v>7</v>
      </c>
      <c r="E77" s="37">
        <v>2</v>
      </c>
      <c r="F77" s="37">
        <v>0</v>
      </c>
      <c r="G77" s="37">
        <v>0</v>
      </c>
      <c r="H77" s="37">
        <v>0</v>
      </c>
      <c r="I77" s="37">
        <f t="shared" si="20"/>
        <v>25</v>
      </c>
    </row>
    <row r="78" spans="1:9" x14ac:dyDescent="0.2">
      <c r="A78" s="2" t="s">
        <v>13</v>
      </c>
      <c r="B78" s="37">
        <v>0</v>
      </c>
      <c r="C78" s="37">
        <v>17</v>
      </c>
      <c r="D78" s="37">
        <v>7</v>
      </c>
      <c r="E78" s="37">
        <v>4</v>
      </c>
      <c r="F78" s="37">
        <v>0</v>
      </c>
      <c r="G78" s="37">
        <v>0</v>
      </c>
      <c r="H78" s="37">
        <v>0</v>
      </c>
      <c r="I78" s="37">
        <f t="shared" si="20"/>
        <v>28</v>
      </c>
    </row>
    <row r="79" spans="1:9" x14ac:dyDescent="0.2">
      <c r="A79" s="2" t="s">
        <v>14</v>
      </c>
      <c r="B79" s="37">
        <v>0</v>
      </c>
      <c r="C79" s="37">
        <v>21</v>
      </c>
      <c r="D79" s="37">
        <v>9</v>
      </c>
      <c r="E79" s="37">
        <v>2</v>
      </c>
      <c r="F79" s="37">
        <v>0</v>
      </c>
      <c r="G79" s="37">
        <v>0</v>
      </c>
      <c r="H79" s="37">
        <v>0</v>
      </c>
      <c r="I79" s="37">
        <f t="shared" si="20"/>
        <v>32</v>
      </c>
    </row>
    <row r="80" spans="1:9" x14ac:dyDescent="0.2">
      <c r="A80" s="2" t="s">
        <v>52</v>
      </c>
      <c r="B80" s="37">
        <v>0</v>
      </c>
      <c r="C80" s="37">
        <f>14+15</f>
        <v>29</v>
      </c>
      <c r="D80" s="37">
        <f>3+5</f>
        <v>8</v>
      </c>
      <c r="E80" s="37">
        <f>2</f>
        <v>2</v>
      </c>
      <c r="F80" s="37">
        <v>0</v>
      </c>
      <c r="G80" s="37">
        <v>1</v>
      </c>
      <c r="H80" s="37">
        <v>0</v>
      </c>
      <c r="I80" s="37">
        <f t="shared" si="20"/>
        <v>40</v>
      </c>
    </row>
    <row r="81" spans="1:9" x14ac:dyDescent="0.2">
      <c r="A81" s="2" t="s">
        <v>53</v>
      </c>
      <c r="B81" s="37">
        <v>0</v>
      </c>
      <c r="C81" s="37">
        <v>20</v>
      </c>
      <c r="D81" s="37">
        <v>8</v>
      </c>
      <c r="E81" s="37">
        <v>4</v>
      </c>
      <c r="F81" s="37">
        <v>0</v>
      </c>
      <c r="G81" s="37">
        <v>1</v>
      </c>
      <c r="H81" s="37">
        <v>0</v>
      </c>
      <c r="I81" s="37">
        <f t="shared" si="20"/>
        <v>33</v>
      </c>
    </row>
    <row r="82" spans="1:9" x14ac:dyDescent="0.2">
      <c r="A82" s="2" t="s">
        <v>56</v>
      </c>
      <c r="B82" s="37">
        <v>0</v>
      </c>
      <c r="C82" s="37">
        <v>24</v>
      </c>
      <c r="D82" s="37">
        <v>7</v>
      </c>
      <c r="E82" s="37">
        <v>5</v>
      </c>
      <c r="F82" s="37">
        <v>0</v>
      </c>
      <c r="G82" s="37">
        <v>0</v>
      </c>
      <c r="H82" s="37">
        <v>0</v>
      </c>
      <c r="I82" s="37">
        <f t="shared" si="20"/>
        <v>36</v>
      </c>
    </row>
    <row r="83" spans="1:9" x14ac:dyDescent="0.2">
      <c r="A83" s="2" t="s">
        <v>57</v>
      </c>
      <c r="B83" s="37">
        <v>0</v>
      </c>
      <c r="C83" s="37">
        <v>27</v>
      </c>
      <c r="D83" s="37">
        <v>9</v>
      </c>
      <c r="E83" s="37">
        <v>4</v>
      </c>
      <c r="F83" s="37">
        <v>1</v>
      </c>
      <c r="G83" s="37">
        <v>0</v>
      </c>
      <c r="H83" s="37">
        <v>0</v>
      </c>
      <c r="I83" s="37">
        <f t="shared" si="20"/>
        <v>41</v>
      </c>
    </row>
    <row r="84" spans="1:9" x14ac:dyDescent="0.2">
      <c r="A84" s="3" t="s">
        <v>59</v>
      </c>
      <c r="B84" s="37">
        <v>0</v>
      </c>
      <c r="C84" s="37">
        <v>41</v>
      </c>
      <c r="D84" s="37">
        <v>12</v>
      </c>
      <c r="E84" s="37">
        <v>2</v>
      </c>
      <c r="F84" s="37">
        <v>1</v>
      </c>
      <c r="G84" s="37">
        <v>0</v>
      </c>
      <c r="H84" s="37">
        <v>0</v>
      </c>
      <c r="I84" s="37">
        <f t="shared" ref="I84:I89" si="21">SUM(B84:H84)</f>
        <v>56</v>
      </c>
    </row>
    <row r="85" spans="1:9" x14ac:dyDescent="0.2">
      <c r="A85" s="3" t="s">
        <v>60</v>
      </c>
      <c r="B85" s="37">
        <v>0</v>
      </c>
      <c r="C85" s="37">
        <v>35</v>
      </c>
      <c r="D85" s="37">
        <v>21</v>
      </c>
      <c r="E85" s="37">
        <v>3</v>
      </c>
      <c r="F85" s="37">
        <v>1</v>
      </c>
      <c r="G85" s="37">
        <v>0</v>
      </c>
      <c r="H85" s="37">
        <v>0</v>
      </c>
      <c r="I85" s="37">
        <f t="shared" si="21"/>
        <v>60</v>
      </c>
    </row>
    <row r="86" spans="1:9" x14ac:dyDescent="0.2">
      <c r="A86" s="3" t="s">
        <v>58</v>
      </c>
      <c r="B86" s="37">
        <v>0</v>
      </c>
      <c r="C86" s="37">
        <v>33</v>
      </c>
      <c r="D86" s="37">
        <v>14</v>
      </c>
      <c r="E86" s="37">
        <v>5</v>
      </c>
      <c r="F86" s="37">
        <v>1</v>
      </c>
      <c r="G86" s="37">
        <v>0</v>
      </c>
      <c r="H86" s="37">
        <v>0</v>
      </c>
      <c r="I86" s="37">
        <f t="shared" si="21"/>
        <v>53</v>
      </c>
    </row>
    <row r="87" spans="1:9" x14ac:dyDescent="0.2">
      <c r="A87" s="3" t="s">
        <v>64</v>
      </c>
      <c r="B87" s="37">
        <v>0</v>
      </c>
      <c r="C87" s="37">
        <v>32</v>
      </c>
      <c r="D87" s="37">
        <v>15</v>
      </c>
      <c r="E87" s="37">
        <v>1</v>
      </c>
      <c r="F87" s="37">
        <v>1</v>
      </c>
      <c r="G87" s="37">
        <v>0</v>
      </c>
      <c r="H87" s="37">
        <v>0</v>
      </c>
      <c r="I87" s="37">
        <f t="shared" si="21"/>
        <v>49</v>
      </c>
    </row>
    <row r="88" spans="1:9" x14ac:dyDescent="0.2">
      <c r="A88" s="3" t="s">
        <v>65</v>
      </c>
      <c r="B88" s="37">
        <v>0</v>
      </c>
      <c r="C88" s="37">
        <v>33</v>
      </c>
      <c r="D88" s="37">
        <v>14</v>
      </c>
      <c r="E88" s="37">
        <v>2</v>
      </c>
      <c r="F88" s="37">
        <v>0</v>
      </c>
      <c r="G88" s="37">
        <v>1</v>
      </c>
      <c r="H88" s="37">
        <v>0</v>
      </c>
      <c r="I88" s="37">
        <f t="shared" si="21"/>
        <v>50</v>
      </c>
    </row>
    <row r="89" spans="1:9" x14ac:dyDescent="0.2">
      <c r="A89" s="3" t="s">
        <v>66</v>
      </c>
      <c r="B89" s="37">
        <v>0</v>
      </c>
      <c r="C89" s="37">
        <v>28</v>
      </c>
      <c r="D89" s="37">
        <v>17</v>
      </c>
      <c r="E89" s="37">
        <v>2</v>
      </c>
      <c r="F89" s="37">
        <v>0</v>
      </c>
      <c r="G89" s="37">
        <v>0</v>
      </c>
      <c r="H89" s="37">
        <v>0</v>
      </c>
      <c r="I89" s="37">
        <f t="shared" si="21"/>
        <v>47</v>
      </c>
    </row>
  </sheetData>
  <mergeCells count="11">
    <mergeCell ref="B70:H70"/>
    <mergeCell ref="A2:I2"/>
    <mergeCell ref="A3:I3"/>
    <mergeCell ref="A4:I4"/>
    <mergeCell ref="D50:E50"/>
    <mergeCell ref="F50:G50"/>
    <mergeCell ref="D8:E8"/>
    <mergeCell ref="F8:G8"/>
    <mergeCell ref="B28:H28"/>
    <mergeCell ref="B49:H49"/>
    <mergeCell ref="B6:H6"/>
  </mergeCells>
  <phoneticPr fontId="3" type="noConversion"/>
  <printOptions horizontalCentered="1"/>
  <pageMargins left="0.75" right="0.75" top="1" bottom="1" header="0.5" footer="0.5"/>
  <pageSetup scale="96" orientation="portrait" r:id="rId1"/>
  <headerFooter alignWithMargins="0"/>
  <rowBreaks count="1" manualBreakCount="1"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zoomScaleNormal="100" workbookViewId="0">
      <selection activeCell="A13" sqref="A13"/>
    </sheetView>
  </sheetViews>
  <sheetFormatPr defaultRowHeight="12.75" x14ac:dyDescent="0.2"/>
  <cols>
    <col min="1" max="1" width="35" bestFit="1" customWidth="1"/>
    <col min="2" max="7" width="9.140625" hidden="1" customWidth="1"/>
    <col min="8" max="17" width="9.7109375" hidden="1" customWidth="1"/>
    <col min="18" max="25" width="9.7109375" customWidth="1"/>
  </cols>
  <sheetData>
    <row r="1" spans="1:25" ht="15.75" x14ac:dyDescent="0.25">
      <c r="A1" s="47"/>
      <c r="B1" s="47"/>
      <c r="C1" s="47"/>
      <c r="D1" s="47"/>
      <c r="E1" s="47"/>
      <c r="F1" s="47"/>
      <c r="G1" s="47"/>
      <c r="H1" s="47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.75" x14ac:dyDescent="0.25">
      <c r="A2" s="47" t="s">
        <v>76</v>
      </c>
      <c r="B2" s="47"/>
      <c r="C2" s="47"/>
      <c r="D2" s="47"/>
      <c r="E2" s="47"/>
      <c r="F2" s="47"/>
      <c r="G2" s="47"/>
      <c r="H2" s="47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51"/>
    </row>
    <row r="3" spans="1:25" ht="15" x14ac:dyDescent="0.25">
      <c r="A3" s="57" t="s">
        <v>79</v>
      </c>
      <c r="B3" s="57"/>
      <c r="C3" s="57"/>
      <c r="D3" s="57"/>
      <c r="E3" s="57"/>
      <c r="F3" s="57"/>
      <c r="G3" s="57"/>
      <c r="H3" s="57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51"/>
    </row>
    <row r="4" spans="1:25" ht="15" x14ac:dyDescent="0.25">
      <c r="A4" s="57" t="s">
        <v>33</v>
      </c>
      <c r="B4" s="57"/>
      <c r="C4" s="57"/>
      <c r="D4" s="57"/>
      <c r="E4" s="57"/>
      <c r="F4" s="57"/>
      <c r="G4" s="57"/>
      <c r="H4" s="57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51"/>
    </row>
    <row r="5" spans="1:25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3.5" thickBo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3.5" thickTop="1" x14ac:dyDescent="0.2">
      <c r="A7" s="5"/>
      <c r="B7" s="6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6" t="s">
        <v>13</v>
      </c>
      <c r="H7" s="6" t="s">
        <v>14</v>
      </c>
      <c r="I7" s="6" t="s">
        <v>52</v>
      </c>
      <c r="J7" s="6" t="s">
        <v>53</v>
      </c>
      <c r="K7" s="25" t="s">
        <v>56</v>
      </c>
      <c r="L7" s="6" t="s">
        <v>57</v>
      </c>
      <c r="M7" s="6" t="s">
        <v>59</v>
      </c>
      <c r="N7" s="6" t="s">
        <v>60</v>
      </c>
      <c r="O7" s="6" t="s">
        <v>58</v>
      </c>
      <c r="P7" s="42" t="s">
        <v>64</v>
      </c>
      <c r="Q7" s="42" t="s">
        <v>65</v>
      </c>
      <c r="R7" s="6" t="s">
        <v>66</v>
      </c>
      <c r="S7" s="6" t="s">
        <v>67</v>
      </c>
      <c r="T7" s="6" t="s">
        <v>68</v>
      </c>
      <c r="U7" s="6" t="s">
        <v>69</v>
      </c>
      <c r="V7" s="42" t="s">
        <v>70</v>
      </c>
      <c r="W7" s="42" t="s">
        <v>75</v>
      </c>
      <c r="X7" s="42" t="s">
        <v>77</v>
      </c>
      <c r="Y7" s="24" t="s">
        <v>78</v>
      </c>
    </row>
    <row r="8" spans="1:25" x14ac:dyDescent="0.2">
      <c r="A8" s="7" t="s">
        <v>34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5" x14ac:dyDescent="0.2">
      <c r="A9" s="10" t="s">
        <v>23</v>
      </c>
      <c r="B9" s="11">
        <v>10</v>
      </c>
      <c r="C9" s="11">
        <v>6</v>
      </c>
      <c r="D9" s="27">
        <v>6</v>
      </c>
      <c r="E9" s="27">
        <v>2</v>
      </c>
      <c r="F9" s="27">
        <v>4</v>
      </c>
      <c r="G9" s="28">
        <v>4</v>
      </c>
      <c r="H9" s="27">
        <v>7</v>
      </c>
      <c r="I9" s="27">
        <v>6</v>
      </c>
      <c r="J9" s="27">
        <v>7</v>
      </c>
      <c r="K9" s="29">
        <v>8</v>
      </c>
      <c r="L9" s="27">
        <v>10</v>
      </c>
      <c r="M9" s="27">
        <v>7</v>
      </c>
      <c r="N9" s="27">
        <v>10</v>
      </c>
      <c r="O9" s="27">
        <v>8</v>
      </c>
      <c r="P9" s="36">
        <v>5</v>
      </c>
      <c r="Q9" s="36">
        <v>10</v>
      </c>
      <c r="R9" s="27">
        <v>9</v>
      </c>
      <c r="S9" s="27">
        <v>7</v>
      </c>
      <c r="T9" s="27">
        <v>4</v>
      </c>
      <c r="U9" s="27">
        <v>3</v>
      </c>
      <c r="V9" s="36">
        <v>1</v>
      </c>
      <c r="W9" s="36">
        <v>3</v>
      </c>
      <c r="X9" s="36">
        <v>2</v>
      </c>
      <c r="Y9" s="30">
        <v>3</v>
      </c>
    </row>
    <row r="10" spans="1:25" x14ac:dyDescent="0.2">
      <c r="A10" s="10" t="s">
        <v>24</v>
      </c>
      <c r="B10" s="11">
        <v>12</v>
      </c>
      <c r="C10" s="11">
        <v>12</v>
      </c>
      <c r="D10" s="27">
        <v>10</v>
      </c>
      <c r="E10" s="27">
        <v>18</v>
      </c>
      <c r="F10" s="27">
        <v>21</v>
      </c>
      <c r="G10" s="28">
        <v>24</v>
      </c>
      <c r="H10" s="27">
        <v>25</v>
      </c>
      <c r="I10" s="27">
        <v>34</v>
      </c>
      <c r="J10" s="27">
        <v>26</v>
      </c>
      <c r="K10" s="29">
        <v>28</v>
      </c>
      <c r="L10" s="27">
        <v>31</v>
      </c>
      <c r="M10" s="27">
        <v>49</v>
      </c>
      <c r="N10" s="27">
        <v>50</v>
      </c>
      <c r="O10" s="27">
        <v>45</v>
      </c>
      <c r="P10" s="36">
        <v>44</v>
      </c>
      <c r="Q10" s="36">
        <v>40</v>
      </c>
      <c r="R10" s="27">
        <v>38</v>
      </c>
      <c r="S10" s="27">
        <v>35</v>
      </c>
      <c r="T10" s="27">
        <v>20</v>
      </c>
      <c r="U10" s="27">
        <v>24</v>
      </c>
      <c r="V10" s="36">
        <v>22</v>
      </c>
      <c r="W10" s="36">
        <v>19</v>
      </c>
      <c r="X10" s="36">
        <v>18</v>
      </c>
      <c r="Y10" s="30">
        <v>15</v>
      </c>
    </row>
    <row r="11" spans="1:25" x14ac:dyDescent="0.2">
      <c r="A11" s="12" t="s">
        <v>6</v>
      </c>
      <c r="B11" s="11">
        <f>SUM(B9:B10)</f>
        <v>22</v>
      </c>
      <c r="C11" s="11">
        <f t="shared" ref="C11:H11" si="0">SUM(C9:C10)</f>
        <v>18</v>
      </c>
      <c r="D11" s="27">
        <f t="shared" si="0"/>
        <v>16</v>
      </c>
      <c r="E11" s="27">
        <f t="shared" si="0"/>
        <v>20</v>
      </c>
      <c r="F11" s="27">
        <f t="shared" si="0"/>
        <v>25</v>
      </c>
      <c r="G11" s="27">
        <f t="shared" si="0"/>
        <v>28</v>
      </c>
      <c r="H11" s="27">
        <f t="shared" si="0"/>
        <v>32</v>
      </c>
      <c r="I11" s="27">
        <f t="shared" ref="I11:Y11" si="1">SUM(I9:I10)</f>
        <v>40</v>
      </c>
      <c r="J11" s="27">
        <f t="shared" si="1"/>
        <v>33</v>
      </c>
      <c r="K11" s="29">
        <f t="shared" si="1"/>
        <v>36</v>
      </c>
      <c r="L11" s="27">
        <f t="shared" si="1"/>
        <v>41</v>
      </c>
      <c r="M11" s="27">
        <f t="shared" si="1"/>
        <v>56</v>
      </c>
      <c r="N11" s="27">
        <f t="shared" si="1"/>
        <v>60</v>
      </c>
      <c r="O11" s="27">
        <f t="shared" ref="O11:X11" si="2">SUM(O9:O10)</f>
        <v>53</v>
      </c>
      <c r="P11" s="36">
        <f t="shared" si="2"/>
        <v>49</v>
      </c>
      <c r="Q11" s="36">
        <f t="shared" si="2"/>
        <v>50</v>
      </c>
      <c r="R11" s="27">
        <f t="shared" si="2"/>
        <v>47</v>
      </c>
      <c r="S11" s="27">
        <f t="shared" si="2"/>
        <v>42</v>
      </c>
      <c r="T11" s="27">
        <f t="shared" si="2"/>
        <v>24</v>
      </c>
      <c r="U11" s="27">
        <f t="shared" si="2"/>
        <v>27</v>
      </c>
      <c r="V11" s="36">
        <f t="shared" si="2"/>
        <v>23</v>
      </c>
      <c r="W11" s="36">
        <f t="shared" si="2"/>
        <v>22</v>
      </c>
      <c r="X11" s="36">
        <f t="shared" si="2"/>
        <v>20</v>
      </c>
      <c r="Y11" s="30">
        <f t="shared" si="1"/>
        <v>18</v>
      </c>
    </row>
    <row r="12" spans="1:25" x14ac:dyDescent="0.2">
      <c r="A12" s="52" t="s">
        <v>71</v>
      </c>
      <c r="B12" s="53"/>
      <c r="C12" s="53"/>
      <c r="D12" s="53"/>
      <c r="E12" s="53"/>
      <c r="F12" s="53"/>
      <c r="G12" s="54"/>
      <c r="H12" s="54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9"/>
    </row>
    <row r="13" spans="1:25" x14ac:dyDescent="0.2">
      <c r="A13" s="10" t="s">
        <v>80</v>
      </c>
      <c r="B13" s="11">
        <v>0</v>
      </c>
      <c r="C13" s="11">
        <v>0</v>
      </c>
      <c r="D13" s="27">
        <v>0</v>
      </c>
      <c r="E13" s="27">
        <v>1</v>
      </c>
      <c r="F13" s="27">
        <v>1</v>
      </c>
      <c r="G13" s="28">
        <v>0</v>
      </c>
      <c r="H13" s="27">
        <v>1</v>
      </c>
      <c r="I13" s="27">
        <v>1</v>
      </c>
      <c r="J13" s="27">
        <v>0</v>
      </c>
      <c r="K13" s="29">
        <v>0</v>
      </c>
      <c r="L13" s="27">
        <v>0</v>
      </c>
      <c r="M13" s="27">
        <v>0</v>
      </c>
      <c r="N13" s="27">
        <v>0</v>
      </c>
      <c r="O13" s="27">
        <v>0</v>
      </c>
      <c r="P13" s="36">
        <v>0</v>
      </c>
      <c r="Q13" s="36">
        <v>0</v>
      </c>
      <c r="R13" s="27">
        <v>0</v>
      </c>
      <c r="S13" s="27">
        <v>0</v>
      </c>
      <c r="T13" s="27">
        <v>0</v>
      </c>
      <c r="U13" s="27">
        <v>1</v>
      </c>
      <c r="V13" s="36">
        <v>2</v>
      </c>
      <c r="W13" s="36">
        <v>3</v>
      </c>
      <c r="X13" s="36">
        <v>3</v>
      </c>
      <c r="Y13" s="30">
        <v>2</v>
      </c>
    </row>
    <row r="14" spans="1:25" x14ac:dyDescent="0.2">
      <c r="A14" s="10" t="s">
        <v>35</v>
      </c>
      <c r="B14" s="11">
        <v>0</v>
      </c>
      <c r="C14" s="11">
        <v>1</v>
      </c>
      <c r="D14" s="27">
        <v>1</v>
      </c>
      <c r="E14" s="27">
        <v>0</v>
      </c>
      <c r="F14" s="27">
        <v>1</v>
      </c>
      <c r="G14" s="28">
        <v>0</v>
      </c>
      <c r="H14" s="27">
        <v>2</v>
      </c>
      <c r="I14" s="27">
        <v>1</v>
      </c>
      <c r="J14" s="27">
        <v>2</v>
      </c>
      <c r="K14" s="29">
        <v>5</v>
      </c>
      <c r="L14" s="27">
        <v>5</v>
      </c>
      <c r="M14" s="27">
        <v>4</v>
      </c>
      <c r="N14" s="27">
        <v>4</v>
      </c>
      <c r="O14" s="27">
        <v>4</v>
      </c>
      <c r="P14" s="36">
        <v>5</v>
      </c>
      <c r="Q14" s="36">
        <v>3</v>
      </c>
      <c r="R14" s="27">
        <v>2</v>
      </c>
      <c r="S14" s="27">
        <v>4</v>
      </c>
      <c r="T14" s="27">
        <v>5</v>
      </c>
      <c r="U14" s="27">
        <v>2</v>
      </c>
      <c r="V14" s="36">
        <v>3</v>
      </c>
      <c r="W14" s="36">
        <v>3</v>
      </c>
      <c r="X14" s="36">
        <v>3</v>
      </c>
      <c r="Y14" s="30">
        <v>2</v>
      </c>
    </row>
    <row r="15" spans="1:25" x14ac:dyDescent="0.2">
      <c r="A15" s="10" t="s">
        <v>36</v>
      </c>
      <c r="B15" s="11">
        <v>0</v>
      </c>
      <c r="C15" s="11">
        <v>0</v>
      </c>
      <c r="D15" s="27">
        <v>0</v>
      </c>
      <c r="E15" s="27">
        <v>0</v>
      </c>
      <c r="F15" s="27">
        <v>0</v>
      </c>
      <c r="G15" s="28">
        <v>1</v>
      </c>
      <c r="H15" s="27">
        <v>1</v>
      </c>
      <c r="I15" s="27">
        <v>1</v>
      </c>
      <c r="J15" s="27">
        <v>1</v>
      </c>
      <c r="K15" s="29">
        <v>1</v>
      </c>
      <c r="L15" s="27">
        <v>0</v>
      </c>
      <c r="M15" s="27">
        <v>0</v>
      </c>
      <c r="N15" s="27">
        <v>0</v>
      </c>
      <c r="O15" s="27">
        <v>0</v>
      </c>
      <c r="P15" s="36">
        <v>0</v>
      </c>
      <c r="Q15" s="36">
        <v>0</v>
      </c>
      <c r="R15" s="27">
        <v>0</v>
      </c>
      <c r="S15" s="27">
        <v>0</v>
      </c>
      <c r="T15" s="27">
        <v>0</v>
      </c>
      <c r="U15" s="27">
        <v>0</v>
      </c>
      <c r="V15" s="36">
        <v>0</v>
      </c>
      <c r="W15" s="36">
        <v>0</v>
      </c>
      <c r="X15" s="36">
        <v>0</v>
      </c>
      <c r="Y15" s="30">
        <v>0</v>
      </c>
    </row>
    <row r="16" spans="1:25" x14ac:dyDescent="0.2">
      <c r="A16" s="26" t="s">
        <v>63</v>
      </c>
      <c r="B16" s="11">
        <v>0</v>
      </c>
      <c r="C16" s="11">
        <v>0</v>
      </c>
      <c r="D16" s="27">
        <v>0</v>
      </c>
      <c r="E16" s="27">
        <v>2</v>
      </c>
      <c r="F16" s="27">
        <v>3</v>
      </c>
      <c r="G16" s="28">
        <v>2</v>
      </c>
      <c r="H16" s="27">
        <v>2</v>
      </c>
      <c r="I16" s="27">
        <v>1</v>
      </c>
      <c r="J16" s="27">
        <v>3</v>
      </c>
      <c r="K16" s="29">
        <v>3</v>
      </c>
      <c r="L16" s="27">
        <v>3</v>
      </c>
      <c r="M16" s="27">
        <v>7</v>
      </c>
      <c r="N16" s="27">
        <v>4</v>
      </c>
      <c r="O16" s="27">
        <v>3</v>
      </c>
      <c r="P16" s="36">
        <v>3</v>
      </c>
      <c r="Q16" s="36">
        <v>4</v>
      </c>
      <c r="R16" s="27">
        <v>4</v>
      </c>
      <c r="S16" s="27">
        <v>3</v>
      </c>
      <c r="T16" s="27">
        <v>1</v>
      </c>
      <c r="U16" s="27">
        <v>0</v>
      </c>
      <c r="V16" s="36">
        <v>0</v>
      </c>
      <c r="W16" s="36">
        <v>0</v>
      </c>
      <c r="X16" s="36">
        <v>1</v>
      </c>
      <c r="Y16" s="30">
        <v>0</v>
      </c>
    </row>
    <row r="17" spans="1:25" x14ac:dyDescent="0.2">
      <c r="A17" s="10" t="s">
        <v>17</v>
      </c>
      <c r="B17" s="11">
        <v>0</v>
      </c>
      <c r="C17" s="11">
        <v>0</v>
      </c>
      <c r="D17" s="27">
        <v>0</v>
      </c>
      <c r="E17" s="27">
        <v>0</v>
      </c>
      <c r="F17" s="27">
        <v>0</v>
      </c>
      <c r="G17" s="28">
        <v>0</v>
      </c>
      <c r="H17" s="27">
        <v>0</v>
      </c>
      <c r="I17" s="27">
        <v>0</v>
      </c>
      <c r="J17" s="27">
        <v>0</v>
      </c>
      <c r="K17" s="29">
        <v>1</v>
      </c>
      <c r="L17" s="27">
        <v>0</v>
      </c>
      <c r="M17" s="27">
        <v>3</v>
      </c>
      <c r="N17" s="27">
        <v>4</v>
      </c>
      <c r="O17" s="27">
        <v>3</v>
      </c>
      <c r="P17" s="36">
        <v>3</v>
      </c>
      <c r="Q17" s="36">
        <v>2</v>
      </c>
      <c r="R17" s="27">
        <v>1</v>
      </c>
      <c r="S17" s="27">
        <v>2</v>
      </c>
      <c r="T17" s="27">
        <v>2</v>
      </c>
      <c r="U17" s="27">
        <v>4</v>
      </c>
      <c r="V17" s="36">
        <v>4</v>
      </c>
      <c r="W17" s="36">
        <v>4</v>
      </c>
      <c r="X17" s="36">
        <v>2</v>
      </c>
      <c r="Y17" s="30">
        <v>1</v>
      </c>
    </row>
    <row r="18" spans="1:25" x14ac:dyDescent="0.2">
      <c r="A18" s="10" t="s">
        <v>37</v>
      </c>
      <c r="B18" s="11">
        <v>22</v>
      </c>
      <c r="C18" s="11">
        <v>17</v>
      </c>
      <c r="D18" s="27">
        <v>15</v>
      </c>
      <c r="E18" s="27">
        <v>17</v>
      </c>
      <c r="F18" s="27">
        <v>20</v>
      </c>
      <c r="G18" s="28">
        <v>25</v>
      </c>
      <c r="H18" s="27">
        <v>26</v>
      </c>
      <c r="I18" s="27">
        <v>36</v>
      </c>
      <c r="J18" s="27">
        <v>26</v>
      </c>
      <c r="K18" s="29">
        <v>25</v>
      </c>
      <c r="L18" s="27">
        <v>30</v>
      </c>
      <c r="M18" s="27">
        <v>41</v>
      </c>
      <c r="N18" s="27">
        <v>43</v>
      </c>
      <c r="O18" s="27">
        <v>39</v>
      </c>
      <c r="P18" s="36">
        <v>36</v>
      </c>
      <c r="Q18" s="36">
        <v>40</v>
      </c>
      <c r="R18" s="27">
        <v>40</v>
      </c>
      <c r="S18" s="27">
        <v>32</v>
      </c>
      <c r="T18" s="27">
        <v>16</v>
      </c>
      <c r="U18" s="27">
        <v>20</v>
      </c>
      <c r="V18" s="36">
        <v>14</v>
      </c>
      <c r="W18" s="36">
        <v>12</v>
      </c>
      <c r="X18" s="36">
        <v>11</v>
      </c>
      <c r="Y18" s="30">
        <v>12</v>
      </c>
    </row>
    <row r="19" spans="1:25" x14ac:dyDescent="0.2">
      <c r="A19" s="26" t="s">
        <v>62</v>
      </c>
      <c r="B19" s="11"/>
      <c r="C19" s="11"/>
      <c r="D19" s="31" t="s">
        <v>0</v>
      </c>
      <c r="E19" s="31" t="s">
        <v>0</v>
      </c>
      <c r="F19" s="31" t="s">
        <v>0</v>
      </c>
      <c r="G19" s="31" t="s">
        <v>0</v>
      </c>
      <c r="H19" s="31" t="s">
        <v>0</v>
      </c>
      <c r="I19" s="31" t="s">
        <v>0</v>
      </c>
      <c r="J19" s="31" t="s">
        <v>0</v>
      </c>
      <c r="K19" s="31" t="s">
        <v>0</v>
      </c>
      <c r="L19" s="31" t="s">
        <v>0</v>
      </c>
      <c r="M19" s="27">
        <v>1</v>
      </c>
      <c r="N19" s="27">
        <v>4</v>
      </c>
      <c r="O19" s="27">
        <v>2</v>
      </c>
      <c r="P19" s="36">
        <v>1</v>
      </c>
      <c r="Q19" s="36">
        <v>1</v>
      </c>
      <c r="R19" s="27">
        <v>0</v>
      </c>
      <c r="S19" s="27">
        <v>0</v>
      </c>
      <c r="T19" s="27">
        <v>0</v>
      </c>
      <c r="U19" s="27">
        <v>0</v>
      </c>
      <c r="V19" s="36">
        <v>0</v>
      </c>
      <c r="W19" s="36">
        <v>0</v>
      </c>
      <c r="X19" s="36">
        <v>0</v>
      </c>
      <c r="Y19" s="30">
        <v>1</v>
      </c>
    </row>
    <row r="20" spans="1:25" x14ac:dyDescent="0.2">
      <c r="A20" s="10" t="s">
        <v>38</v>
      </c>
      <c r="B20" s="13">
        <v>0</v>
      </c>
      <c r="C20" s="13">
        <v>0</v>
      </c>
      <c r="D20" s="32">
        <v>0</v>
      </c>
      <c r="E20" s="32">
        <v>0</v>
      </c>
      <c r="F20" s="32">
        <v>0</v>
      </c>
      <c r="G20" s="32">
        <v>0</v>
      </c>
      <c r="H20" s="27">
        <v>0</v>
      </c>
      <c r="I20" s="27">
        <v>0</v>
      </c>
      <c r="J20" s="27">
        <v>1</v>
      </c>
      <c r="K20" s="29">
        <v>1</v>
      </c>
      <c r="L20" s="27">
        <v>3</v>
      </c>
      <c r="M20" s="27">
        <v>0</v>
      </c>
      <c r="N20" s="27">
        <v>1</v>
      </c>
      <c r="O20" s="27">
        <v>2</v>
      </c>
      <c r="P20" s="36">
        <v>1</v>
      </c>
      <c r="Q20" s="36">
        <v>0</v>
      </c>
      <c r="R20" s="27">
        <v>0</v>
      </c>
      <c r="S20" s="27">
        <v>1</v>
      </c>
      <c r="T20" s="27">
        <v>0</v>
      </c>
      <c r="U20" s="27">
        <v>0</v>
      </c>
      <c r="V20" s="36">
        <v>0</v>
      </c>
      <c r="W20" s="36">
        <v>0</v>
      </c>
      <c r="X20" s="36">
        <v>0</v>
      </c>
      <c r="Y20" s="30">
        <v>0</v>
      </c>
    </row>
    <row r="21" spans="1:25" x14ac:dyDescent="0.2">
      <c r="A21" s="12" t="s">
        <v>6</v>
      </c>
      <c r="B21" s="11">
        <f>SUM(B13:B20)</f>
        <v>22</v>
      </c>
      <c r="C21" s="11">
        <f t="shared" ref="C21:H21" si="3">SUM(C13:C20)</f>
        <v>18</v>
      </c>
      <c r="D21" s="27">
        <f t="shared" si="3"/>
        <v>16</v>
      </c>
      <c r="E21" s="27">
        <f t="shared" si="3"/>
        <v>20</v>
      </c>
      <c r="F21" s="27">
        <f t="shared" si="3"/>
        <v>25</v>
      </c>
      <c r="G21" s="27">
        <f t="shared" si="3"/>
        <v>28</v>
      </c>
      <c r="H21" s="27">
        <f t="shared" si="3"/>
        <v>32</v>
      </c>
      <c r="I21" s="27">
        <f t="shared" ref="I21:Y21" si="4">SUM(I13:I20)</f>
        <v>40</v>
      </c>
      <c r="J21" s="27">
        <f t="shared" si="4"/>
        <v>33</v>
      </c>
      <c r="K21" s="29">
        <f t="shared" si="4"/>
        <v>36</v>
      </c>
      <c r="L21" s="27">
        <f t="shared" si="4"/>
        <v>41</v>
      </c>
      <c r="M21" s="27">
        <f t="shared" si="4"/>
        <v>56</v>
      </c>
      <c r="N21" s="27">
        <f t="shared" si="4"/>
        <v>60</v>
      </c>
      <c r="O21" s="27">
        <f t="shared" ref="O21:X21" si="5">SUM(O13:O20)</f>
        <v>53</v>
      </c>
      <c r="P21" s="36">
        <f t="shared" si="5"/>
        <v>49</v>
      </c>
      <c r="Q21" s="36">
        <f t="shared" si="5"/>
        <v>50</v>
      </c>
      <c r="R21" s="27">
        <f t="shared" si="5"/>
        <v>47</v>
      </c>
      <c r="S21" s="27">
        <f t="shared" si="5"/>
        <v>42</v>
      </c>
      <c r="T21" s="27">
        <f t="shared" si="5"/>
        <v>24</v>
      </c>
      <c r="U21" s="27">
        <f t="shared" si="5"/>
        <v>27</v>
      </c>
      <c r="V21" s="36">
        <f t="shared" si="5"/>
        <v>23</v>
      </c>
      <c r="W21" s="36">
        <f t="shared" si="5"/>
        <v>22</v>
      </c>
      <c r="X21" s="36">
        <f t="shared" si="5"/>
        <v>20</v>
      </c>
      <c r="Y21" s="30">
        <f t="shared" si="4"/>
        <v>18</v>
      </c>
    </row>
    <row r="22" spans="1:25" x14ac:dyDescent="0.2">
      <c r="A22" s="52" t="s">
        <v>72</v>
      </c>
      <c r="B22" s="53"/>
      <c r="C22" s="53"/>
      <c r="D22" s="53"/>
      <c r="E22" s="53"/>
      <c r="F22" s="53"/>
      <c r="G22" s="54"/>
      <c r="H22" s="54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9"/>
    </row>
    <row r="23" spans="1:25" x14ac:dyDescent="0.2">
      <c r="A23" s="10" t="s">
        <v>39</v>
      </c>
      <c r="B23" s="11">
        <v>0</v>
      </c>
      <c r="C23" s="11">
        <v>2</v>
      </c>
      <c r="D23" s="27">
        <v>3</v>
      </c>
      <c r="E23" s="27">
        <v>7</v>
      </c>
      <c r="F23" s="27">
        <v>7</v>
      </c>
      <c r="G23" s="28">
        <v>7</v>
      </c>
      <c r="H23" s="27">
        <v>9</v>
      </c>
      <c r="I23" s="27">
        <v>14</v>
      </c>
      <c r="J23" s="27">
        <v>12</v>
      </c>
      <c r="K23" s="29">
        <v>16</v>
      </c>
      <c r="L23" s="27">
        <v>13</v>
      </c>
      <c r="M23" s="27">
        <v>22</v>
      </c>
      <c r="N23" s="27">
        <v>18</v>
      </c>
      <c r="O23" s="27">
        <v>14</v>
      </c>
      <c r="P23" s="36">
        <v>14</v>
      </c>
      <c r="Q23" s="36">
        <v>17</v>
      </c>
      <c r="R23" s="27">
        <v>10</v>
      </c>
      <c r="S23" s="27">
        <v>13</v>
      </c>
      <c r="T23" s="27">
        <v>15</v>
      </c>
      <c r="U23" s="27">
        <v>16</v>
      </c>
      <c r="V23" s="36">
        <v>10</v>
      </c>
      <c r="W23" s="36">
        <v>8</v>
      </c>
      <c r="X23" s="36">
        <v>8</v>
      </c>
      <c r="Y23" s="30">
        <v>6</v>
      </c>
    </row>
    <row r="24" spans="1:25" x14ac:dyDescent="0.2">
      <c r="A24" s="10" t="s">
        <v>40</v>
      </c>
      <c r="B24" s="11">
        <v>8</v>
      </c>
      <c r="C24" s="11">
        <v>5</v>
      </c>
      <c r="D24" s="27">
        <v>4</v>
      </c>
      <c r="E24" s="27">
        <v>4</v>
      </c>
      <c r="F24" s="27">
        <v>9</v>
      </c>
      <c r="G24" s="28">
        <v>10</v>
      </c>
      <c r="H24" s="27">
        <v>12</v>
      </c>
      <c r="I24" s="27">
        <v>15</v>
      </c>
      <c r="J24" s="27">
        <v>8</v>
      </c>
      <c r="K24" s="29">
        <v>8</v>
      </c>
      <c r="L24" s="27">
        <v>14</v>
      </c>
      <c r="M24" s="27">
        <v>19</v>
      </c>
      <c r="N24" s="27">
        <v>17</v>
      </c>
      <c r="O24" s="27">
        <v>19</v>
      </c>
      <c r="P24" s="36">
        <v>18</v>
      </c>
      <c r="Q24" s="36">
        <v>16</v>
      </c>
      <c r="R24" s="27">
        <v>18</v>
      </c>
      <c r="S24" s="27">
        <v>16</v>
      </c>
      <c r="T24" s="27">
        <v>3</v>
      </c>
      <c r="U24" s="27">
        <v>9</v>
      </c>
      <c r="V24" s="36">
        <v>10</v>
      </c>
      <c r="W24" s="36">
        <v>8</v>
      </c>
      <c r="X24" s="36">
        <v>5</v>
      </c>
      <c r="Y24" s="30">
        <v>6</v>
      </c>
    </row>
    <row r="25" spans="1:25" x14ac:dyDescent="0.2">
      <c r="A25" s="10" t="s">
        <v>41</v>
      </c>
      <c r="B25" s="11">
        <v>4</v>
      </c>
      <c r="C25" s="11">
        <v>6</v>
      </c>
      <c r="D25" s="27">
        <v>6</v>
      </c>
      <c r="E25" s="27">
        <v>6</v>
      </c>
      <c r="F25" s="27">
        <v>4</v>
      </c>
      <c r="G25" s="28">
        <v>4</v>
      </c>
      <c r="H25" s="27">
        <v>6</v>
      </c>
      <c r="I25" s="27">
        <v>3</v>
      </c>
      <c r="J25" s="27">
        <v>3</v>
      </c>
      <c r="K25" s="29">
        <v>4</v>
      </c>
      <c r="L25" s="27">
        <v>6</v>
      </c>
      <c r="M25" s="27">
        <v>10</v>
      </c>
      <c r="N25" s="27">
        <v>16</v>
      </c>
      <c r="O25" s="27">
        <v>10</v>
      </c>
      <c r="P25" s="36">
        <v>10</v>
      </c>
      <c r="Q25" s="36">
        <v>9</v>
      </c>
      <c r="R25" s="27">
        <v>11</v>
      </c>
      <c r="S25" s="27">
        <v>6</v>
      </c>
      <c r="T25" s="27">
        <v>4</v>
      </c>
      <c r="U25" s="27">
        <v>1</v>
      </c>
      <c r="V25" s="36">
        <v>2</v>
      </c>
      <c r="W25" s="36">
        <v>5</v>
      </c>
      <c r="X25" s="36">
        <v>5</v>
      </c>
      <c r="Y25" s="30">
        <v>5</v>
      </c>
    </row>
    <row r="26" spans="1:25" x14ac:dyDescent="0.2">
      <c r="A26" s="10" t="s">
        <v>42</v>
      </c>
      <c r="B26" s="11">
        <v>5</v>
      </c>
      <c r="C26" s="11">
        <v>2</v>
      </c>
      <c r="D26" s="27">
        <v>1</v>
      </c>
      <c r="E26" s="27">
        <v>1</v>
      </c>
      <c r="F26" s="27">
        <v>3</v>
      </c>
      <c r="G26" s="28">
        <v>3</v>
      </c>
      <c r="H26" s="27">
        <v>3</v>
      </c>
      <c r="I26" s="27">
        <v>5</v>
      </c>
      <c r="J26" s="27">
        <v>5</v>
      </c>
      <c r="K26" s="29">
        <v>3</v>
      </c>
      <c r="L26" s="27">
        <v>3</v>
      </c>
      <c r="M26" s="27">
        <v>2</v>
      </c>
      <c r="N26" s="27">
        <v>5</v>
      </c>
      <c r="O26" s="27">
        <v>4</v>
      </c>
      <c r="P26" s="36">
        <v>5</v>
      </c>
      <c r="Q26" s="36">
        <v>5</v>
      </c>
      <c r="R26" s="27">
        <v>6</v>
      </c>
      <c r="S26" s="27">
        <v>5</v>
      </c>
      <c r="T26" s="27">
        <v>1</v>
      </c>
      <c r="U26" s="27">
        <v>1</v>
      </c>
      <c r="V26" s="36">
        <v>1</v>
      </c>
      <c r="W26" s="36">
        <v>0</v>
      </c>
      <c r="X26" s="36">
        <v>0</v>
      </c>
      <c r="Y26" s="30">
        <v>0</v>
      </c>
    </row>
    <row r="27" spans="1:25" x14ac:dyDescent="0.2">
      <c r="A27" s="10" t="s">
        <v>43</v>
      </c>
      <c r="B27" s="11">
        <v>0</v>
      </c>
      <c r="C27" s="11">
        <v>1</v>
      </c>
      <c r="D27" s="27">
        <v>2</v>
      </c>
      <c r="E27" s="27">
        <v>1</v>
      </c>
      <c r="F27" s="27">
        <v>2</v>
      </c>
      <c r="G27" s="28">
        <v>4</v>
      </c>
      <c r="H27" s="27">
        <v>2</v>
      </c>
      <c r="I27" s="27">
        <v>2</v>
      </c>
      <c r="J27" s="27">
        <v>4</v>
      </c>
      <c r="K27" s="29">
        <v>4</v>
      </c>
      <c r="L27" s="27">
        <v>3</v>
      </c>
      <c r="M27" s="27">
        <v>1</v>
      </c>
      <c r="N27" s="27">
        <v>2</v>
      </c>
      <c r="O27" s="27">
        <v>4</v>
      </c>
      <c r="P27" s="36">
        <v>1</v>
      </c>
      <c r="Q27" s="36">
        <v>2</v>
      </c>
      <c r="R27" s="27">
        <v>2</v>
      </c>
      <c r="S27" s="27">
        <v>2</v>
      </c>
      <c r="T27" s="27">
        <v>1</v>
      </c>
      <c r="U27" s="27">
        <v>0</v>
      </c>
      <c r="V27" s="36">
        <v>0</v>
      </c>
      <c r="W27" s="36">
        <v>0</v>
      </c>
      <c r="X27" s="36">
        <v>0</v>
      </c>
      <c r="Y27" s="30">
        <v>0</v>
      </c>
    </row>
    <row r="28" spans="1:25" x14ac:dyDescent="0.2">
      <c r="A28" s="10" t="s">
        <v>44</v>
      </c>
      <c r="B28" s="11">
        <v>3</v>
      </c>
      <c r="C28" s="11">
        <v>1</v>
      </c>
      <c r="D28" s="27">
        <v>0</v>
      </c>
      <c r="E28" s="27">
        <v>0</v>
      </c>
      <c r="F28" s="27">
        <v>0</v>
      </c>
      <c r="G28" s="28">
        <v>0</v>
      </c>
      <c r="H28" s="27">
        <v>0</v>
      </c>
      <c r="I28" s="27">
        <v>0</v>
      </c>
      <c r="J28" s="27">
        <v>0</v>
      </c>
      <c r="K28" s="29">
        <v>1</v>
      </c>
      <c r="L28" s="27">
        <v>1</v>
      </c>
      <c r="M28" s="27">
        <v>1</v>
      </c>
      <c r="N28" s="27">
        <v>1</v>
      </c>
      <c r="O28" s="27">
        <v>1</v>
      </c>
      <c r="P28" s="36">
        <v>0</v>
      </c>
      <c r="Q28" s="36">
        <v>0</v>
      </c>
      <c r="R28" s="27">
        <v>0</v>
      </c>
      <c r="S28" s="27">
        <v>0</v>
      </c>
      <c r="T28" s="27">
        <v>0</v>
      </c>
      <c r="U28" s="27">
        <v>0</v>
      </c>
      <c r="V28" s="36">
        <v>0</v>
      </c>
      <c r="W28" s="36">
        <v>0</v>
      </c>
      <c r="X28" s="36">
        <v>1</v>
      </c>
      <c r="Y28" s="30">
        <v>0</v>
      </c>
    </row>
    <row r="29" spans="1:25" x14ac:dyDescent="0.2">
      <c r="A29" s="10" t="s">
        <v>30</v>
      </c>
      <c r="B29" s="11">
        <v>2</v>
      </c>
      <c r="C29" s="11">
        <v>1</v>
      </c>
      <c r="D29" s="27">
        <v>0</v>
      </c>
      <c r="E29" s="27">
        <v>0</v>
      </c>
      <c r="F29" s="27">
        <v>0</v>
      </c>
      <c r="G29" s="28">
        <v>0</v>
      </c>
      <c r="H29" s="27">
        <v>0</v>
      </c>
      <c r="I29" s="27">
        <v>0</v>
      </c>
      <c r="J29" s="27">
        <v>0</v>
      </c>
      <c r="K29" s="29">
        <v>0</v>
      </c>
      <c r="L29" s="27">
        <v>1</v>
      </c>
      <c r="M29" s="27">
        <v>1</v>
      </c>
      <c r="N29" s="27">
        <v>1</v>
      </c>
      <c r="O29" s="27">
        <v>1</v>
      </c>
      <c r="P29" s="36">
        <v>1</v>
      </c>
      <c r="Q29" s="36">
        <v>0</v>
      </c>
      <c r="R29" s="27">
        <v>0</v>
      </c>
      <c r="S29" s="27">
        <v>0</v>
      </c>
      <c r="T29" s="27">
        <v>0</v>
      </c>
      <c r="U29" s="27">
        <v>0</v>
      </c>
      <c r="V29" s="36">
        <v>0</v>
      </c>
      <c r="W29" s="36">
        <v>1</v>
      </c>
      <c r="X29" s="36">
        <v>1</v>
      </c>
      <c r="Y29" s="30">
        <v>1</v>
      </c>
    </row>
    <row r="30" spans="1:25" x14ac:dyDescent="0.2">
      <c r="A30" s="10" t="s">
        <v>31</v>
      </c>
      <c r="B30" s="11">
        <v>0</v>
      </c>
      <c r="C30" s="11">
        <v>0</v>
      </c>
      <c r="D30" s="27">
        <v>0</v>
      </c>
      <c r="E30" s="27">
        <v>1</v>
      </c>
      <c r="F30" s="27">
        <v>0</v>
      </c>
      <c r="G30" s="28">
        <v>0</v>
      </c>
      <c r="H30" s="27">
        <v>0</v>
      </c>
      <c r="I30" s="27">
        <v>1</v>
      </c>
      <c r="J30" s="27">
        <v>1</v>
      </c>
      <c r="K30" s="29">
        <v>0</v>
      </c>
      <c r="L30" s="27">
        <v>0</v>
      </c>
      <c r="M30" s="27">
        <v>0</v>
      </c>
      <c r="N30" s="27">
        <v>0</v>
      </c>
      <c r="O30" s="27">
        <v>0</v>
      </c>
      <c r="P30" s="36">
        <v>0</v>
      </c>
      <c r="Q30" s="36">
        <v>1</v>
      </c>
      <c r="R30" s="27">
        <v>0</v>
      </c>
      <c r="S30" s="27">
        <v>0</v>
      </c>
      <c r="T30" s="27">
        <v>0</v>
      </c>
      <c r="U30" s="27">
        <v>0</v>
      </c>
      <c r="V30" s="36">
        <v>0</v>
      </c>
      <c r="W30" s="36">
        <v>0</v>
      </c>
      <c r="X30" s="36">
        <v>0</v>
      </c>
      <c r="Y30" s="30">
        <v>0</v>
      </c>
    </row>
    <row r="31" spans="1:25" x14ac:dyDescent="0.2">
      <c r="A31" s="10" t="s">
        <v>45</v>
      </c>
      <c r="B31" s="11">
        <v>0</v>
      </c>
      <c r="C31" s="11">
        <v>0</v>
      </c>
      <c r="D31" s="27">
        <v>0</v>
      </c>
      <c r="E31" s="27">
        <v>0</v>
      </c>
      <c r="F31" s="27">
        <v>0</v>
      </c>
      <c r="G31" s="28">
        <v>0</v>
      </c>
      <c r="H31" s="27">
        <v>0</v>
      </c>
      <c r="I31" s="27">
        <v>0</v>
      </c>
      <c r="J31" s="27">
        <v>0</v>
      </c>
      <c r="K31" s="29">
        <v>0</v>
      </c>
      <c r="L31" s="27">
        <v>0</v>
      </c>
      <c r="M31" s="27">
        <v>0</v>
      </c>
      <c r="N31" s="27">
        <v>0</v>
      </c>
      <c r="O31" s="27">
        <v>0</v>
      </c>
      <c r="P31" s="36">
        <v>0</v>
      </c>
      <c r="Q31" s="36">
        <v>0</v>
      </c>
      <c r="R31" s="27">
        <v>0</v>
      </c>
      <c r="S31" s="27">
        <v>0</v>
      </c>
      <c r="T31" s="27">
        <v>0</v>
      </c>
      <c r="U31" s="27">
        <v>0</v>
      </c>
      <c r="V31" s="36">
        <v>0</v>
      </c>
      <c r="W31" s="36">
        <v>0</v>
      </c>
      <c r="X31" s="36">
        <v>0</v>
      </c>
      <c r="Y31" s="30">
        <v>0</v>
      </c>
    </row>
    <row r="32" spans="1:25" x14ac:dyDescent="0.2">
      <c r="A32" s="10" t="s">
        <v>46</v>
      </c>
      <c r="B32" s="11">
        <v>0</v>
      </c>
      <c r="C32" s="11">
        <v>0</v>
      </c>
      <c r="D32" s="27">
        <v>0</v>
      </c>
      <c r="E32" s="27">
        <v>0</v>
      </c>
      <c r="F32" s="27">
        <v>0</v>
      </c>
      <c r="G32" s="28">
        <v>0</v>
      </c>
      <c r="H32" s="27">
        <v>0</v>
      </c>
      <c r="I32" s="27">
        <v>0</v>
      </c>
      <c r="J32" s="27">
        <v>0</v>
      </c>
      <c r="K32" s="29">
        <v>0</v>
      </c>
      <c r="L32" s="27">
        <v>0</v>
      </c>
      <c r="M32" s="27">
        <v>0</v>
      </c>
      <c r="N32" s="27">
        <v>0</v>
      </c>
      <c r="O32" s="27">
        <v>0</v>
      </c>
      <c r="P32" s="36">
        <v>0</v>
      </c>
      <c r="Q32" s="36">
        <v>0</v>
      </c>
      <c r="R32" s="27">
        <v>0</v>
      </c>
      <c r="S32" s="27">
        <v>0</v>
      </c>
      <c r="T32" s="27">
        <v>0</v>
      </c>
      <c r="U32" s="27">
        <v>0</v>
      </c>
      <c r="V32" s="36">
        <v>0</v>
      </c>
      <c r="W32" s="36">
        <v>0</v>
      </c>
      <c r="X32" s="36">
        <v>0</v>
      </c>
      <c r="Y32" s="30">
        <v>0</v>
      </c>
    </row>
    <row r="33" spans="1:25" x14ac:dyDescent="0.2">
      <c r="A33" s="12" t="s">
        <v>6</v>
      </c>
      <c r="B33" s="11">
        <f>SUM(B23:B32)</f>
        <v>22</v>
      </c>
      <c r="C33" s="11">
        <f t="shared" ref="C33:H33" si="6">SUM(C23:C32)</f>
        <v>18</v>
      </c>
      <c r="D33" s="27">
        <f t="shared" si="6"/>
        <v>16</v>
      </c>
      <c r="E33" s="27">
        <f t="shared" si="6"/>
        <v>20</v>
      </c>
      <c r="F33" s="27">
        <f t="shared" si="6"/>
        <v>25</v>
      </c>
      <c r="G33" s="27">
        <f t="shared" si="6"/>
        <v>28</v>
      </c>
      <c r="H33" s="27">
        <f t="shared" si="6"/>
        <v>32</v>
      </c>
      <c r="I33" s="27">
        <f t="shared" ref="I33:Y33" si="7">SUM(I23:I32)</f>
        <v>40</v>
      </c>
      <c r="J33" s="27">
        <f t="shared" si="7"/>
        <v>33</v>
      </c>
      <c r="K33" s="29">
        <f t="shared" si="7"/>
        <v>36</v>
      </c>
      <c r="L33" s="27">
        <f t="shared" si="7"/>
        <v>41</v>
      </c>
      <c r="M33" s="27">
        <f t="shared" si="7"/>
        <v>56</v>
      </c>
      <c r="N33" s="27">
        <f t="shared" si="7"/>
        <v>60</v>
      </c>
      <c r="O33" s="27">
        <f t="shared" ref="O33:X33" si="8">SUM(O23:O32)</f>
        <v>53</v>
      </c>
      <c r="P33" s="36">
        <f t="shared" si="8"/>
        <v>49</v>
      </c>
      <c r="Q33" s="36">
        <f t="shared" si="8"/>
        <v>50</v>
      </c>
      <c r="R33" s="27">
        <f t="shared" si="8"/>
        <v>47</v>
      </c>
      <c r="S33" s="27">
        <f t="shared" si="8"/>
        <v>42</v>
      </c>
      <c r="T33" s="27">
        <f t="shared" si="8"/>
        <v>24</v>
      </c>
      <c r="U33" s="27">
        <f t="shared" si="8"/>
        <v>27</v>
      </c>
      <c r="V33" s="36">
        <f t="shared" si="8"/>
        <v>23</v>
      </c>
      <c r="W33" s="36">
        <f t="shared" si="8"/>
        <v>22</v>
      </c>
      <c r="X33" s="36">
        <f t="shared" si="8"/>
        <v>20</v>
      </c>
      <c r="Y33" s="30">
        <f t="shared" si="7"/>
        <v>18</v>
      </c>
    </row>
    <row r="34" spans="1:25" x14ac:dyDescent="0.2">
      <c r="A34" s="55" t="s">
        <v>73</v>
      </c>
      <c r="B34" s="56"/>
      <c r="C34" s="56"/>
      <c r="D34" s="56"/>
      <c r="E34" s="56"/>
      <c r="F34" s="56"/>
      <c r="G34" s="56"/>
      <c r="H34" s="56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0"/>
    </row>
    <row r="35" spans="1:25" x14ac:dyDescent="0.2">
      <c r="A35" s="10" t="s">
        <v>47</v>
      </c>
      <c r="B35" s="14">
        <v>27.348099999999999</v>
      </c>
      <c r="C35" s="14">
        <v>25.457599999999999</v>
      </c>
      <c r="D35" s="14">
        <v>23.000299999999999</v>
      </c>
      <c r="E35" s="14">
        <v>23.444500000000001</v>
      </c>
      <c r="F35" s="14">
        <v>22.174800000000001</v>
      </c>
      <c r="G35" s="14">
        <v>23.125699999999998</v>
      </c>
      <c r="H35" s="21">
        <v>21.53</v>
      </c>
      <c r="I35" s="14">
        <v>22.552800000000001</v>
      </c>
      <c r="J35" s="38">
        <v>23.69</v>
      </c>
      <c r="K35" s="40">
        <v>22.279800000000002</v>
      </c>
      <c r="L35" s="38">
        <v>23</v>
      </c>
      <c r="M35" s="38">
        <v>21.25</v>
      </c>
      <c r="N35" s="38">
        <v>22.58</v>
      </c>
      <c r="O35" s="38">
        <v>22.93</v>
      </c>
      <c r="P35" s="39">
        <v>22.36</v>
      </c>
      <c r="Q35" s="39">
        <v>22.47</v>
      </c>
      <c r="R35" s="38">
        <v>22.22</v>
      </c>
      <c r="S35" s="38">
        <v>22.04</v>
      </c>
      <c r="T35" s="38">
        <v>20.9</v>
      </c>
      <c r="U35" s="38">
        <v>20.11</v>
      </c>
      <c r="V35" s="39">
        <v>20.58</v>
      </c>
      <c r="W35" s="39">
        <v>21.5</v>
      </c>
      <c r="X35" s="39">
        <v>22.73</v>
      </c>
      <c r="Y35" s="41">
        <v>22.13</v>
      </c>
    </row>
    <row r="36" spans="1:25" x14ac:dyDescent="0.2">
      <c r="A36" s="10" t="s">
        <v>48</v>
      </c>
      <c r="B36" s="14">
        <v>7.7867600000000001</v>
      </c>
      <c r="C36" s="14">
        <v>7.1451500000000001</v>
      </c>
      <c r="D36" s="14">
        <v>4.32179</v>
      </c>
      <c r="E36" s="14">
        <v>7.2344499999999998</v>
      </c>
      <c r="F36" s="14">
        <v>3.6245500000000002</v>
      </c>
      <c r="G36" s="15">
        <v>4.8428000000000004</v>
      </c>
      <c r="H36" s="14">
        <v>3.5649999999999999</v>
      </c>
      <c r="I36" s="14">
        <v>5.9180599999999997</v>
      </c>
      <c r="J36" s="38">
        <v>6.8495600000000003</v>
      </c>
      <c r="K36" s="40">
        <v>4.9767999999999999</v>
      </c>
      <c r="L36" s="38">
        <v>5.52</v>
      </c>
      <c r="M36" s="38">
        <v>4.7699999999999996</v>
      </c>
      <c r="N36" s="38">
        <v>4.8899999999999997</v>
      </c>
      <c r="O36" s="38">
        <v>5.28</v>
      </c>
      <c r="P36" s="39">
        <v>4.93</v>
      </c>
      <c r="Q36" s="39">
        <v>5.31</v>
      </c>
      <c r="R36" s="38">
        <v>3.43</v>
      </c>
      <c r="S36" s="38">
        <v>3.58</v>
      </c>
      <c r="T36" s="38">
        <v>3.38</v>
      </c>
      <c r="U36" s="38">
        <v>1.98</v>
      </c>
      <c r="V36" s="39">
        <v>2.41</v>
      </c>
      <c r="W36" s="39">
        <v>4.7300000000000004</v>
      </c>
      <c r="X36" s="39">
        <v>6.5</v>
      </c>
      <c r="Y36" s="41">
        <v>5.69</v>
      </c>
    </row>
    <row r="37" spans="1:25" x14ac:dyDescent="0.2">
      <c r="A37" s="52" t="s">
        <v>49</v>
      </c>
      <c r="B37" s="53"/>
      <c r="C37" s="53"/>
      <c r="D37" s="53"/>
      <c r="E37" s="53"/>
      <c r="F37" s="53"/>
      <c r="G37" s="54"/>
      <c r="H37" s="5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9"/>
    </row>
    <row r="38" spans="1:25" x14ac:dyDescent="0.2">
      <c r="A38" s="10" t="s">
        <v>50</v>
      </c>
      <c r="B38" s="11">
        <v>11</v>
      </c>
      <c r="C38" s="11">
        <v>8</v>
      </c>
      <c r="D38" s="27">
        <v>7</v>
      </c>
      <c r="E38" s="27">
        <v>7</v>
      </c>
      <c r="F38" s="27">
        <v>10</v>
      </c>
      <c r="G38" s="28">
        <v>12</v>
      </c>
      <c r="H38" s="27">
        <v>16</v>
      </c>
      <c r="I38" s="27">
        <v>17</v>
      </c>
      <c r="J38" s="27">
        <v>17</v>
      </c>
      <c r="K38" s="29">
        <v>16</v>
      </c>
      <c r="L38" s="27">
        <v>19</v>
      </c>
      <c r="M38" s="27">
        <v>27</v>
      </c>
      <c r="N38" s="27">
        <v>33</v>
      </c>
      <c r="O38" s="27">
        <v>34</v>
      </c>
      <c r="P38" s="36">
        <v>30</v>
      </c>
      <c r="Q38" s="36">
        <v>24</v>
      </c>
      <c r="R38" s="27">
        <v>23</v>
      </c>
      <c r="S38" s="27">
        <v>25</v>
      </c>
      <c r="T38" s="27">
        <v>10</v>
      </c>
      <c r="U38" s="27">
        <v>16</v>
      </c>
      <c r="V38" s="36">
        <v>15</v>
      </c>
      <c r="W38" s="36">
        <v>17</v>
      </c>
      <c r="X38" s="36">
        <v>9</v>
      </c>
      <c r="Y38" s="30">
        <v>8</v>
      </c>
    </row>
    <row r="39" spans="1:25" x14ac:dyDescent="0.2">
      <c r="A39" s="10" t="s">
        <v>51</v>
      </c>
      <c r="B39" s="11">
        <v>11</v>
      </c>
      <c r="C39" s="11">
        <v>10</v>
      </c>
      <c r="D39" s="27">
        <v>9</v>
      </c>
      <c r="E39" s="27">
        <v>13</v>
      </c>
      <c r="F39" s="27">
        <v>15</v>
      </c>
      <c r="G39" s="28">
        <v>16</v>
      </c>
      <c r="H39" s="27">
        <v>16</v>
      </c>
      <c r="I39" s="27">
        <v>23</v>
      </c>
      <c r="J39" s="27">
        <v>16</v>
      </c>
      <c r="K39" s="29">
        <v>20</v>
      </c>
      <c r="L39" s="27">
        <v>22</v>
      </c>
      <c r="M39" s="27">
        <v>29</v>
      </c>
      <c r="N39" s="27">
        <v>27</v>
      </c>
      <c r="O39" s="27">
        <v>19</v>
      </c>
      <c r="P39" s="36">
        <v>19</v>
      </c>
      <c r="Q39" s="36">
        <v>26</v>
      </c>
      <c r="R39" s="27">
        <v>24</v>
      </c>
      <c r="S39" s="27">
        <v>17</v>
      </c>
      <c r="T39" s="27">
        <v>14</v>
      </c>
      <c r="U39" s="27">
        <v>11</v>
      </c>
      <c r="V39" s="36">
        <v>8</v>
      </c>
      <c r="W39" s="36">
        <v>5</v>
      </c>
      <c r="X39" s="36">
        <v>11</v>
      </c>
      <c r="Y39" s="30">
        <v>10</v>
      </c>
    </row>
    <row r="40" spans="1:25" ht="13.5" thickBot="1" x14ac:dyDescent="0.25">
      <c r="A40" s="16" t="s">
        <v>6</v>
      </c>
      <c r="B40" s="17">
        <f>SUM(B38:B39)</f>
        <v>22</v>
      </c>
      <c r="C40" s="17">
        <f t="shared" ref="C40:H40" si="9">SUM(C38:C39)</f>
        <v>18</v>
      </c>
      <c r="D40" s="33">
        <f t="shared" si="9"/>
        <v>16</v>
      </c>
      <c r="E40" s="33">
        <f t="shared" si="9"/>
        <v>20</v>
      </c>
      <c r="F40" s="33">
        <f t="shared" si="9"/>
        <v>25</v>
      </c>
      <c r="G40" s="33">
        <f t="shared" si="9"/>
        <v>28</v>
      </c>
      <c r="H40" s="33">
        <f t="shared" si="9"/>
        <v>32</v>
      </c>
      <c r="I40" s="33">
        <f t="shared" ref="I40:Y40" si="10">SUM(I38:I39)</f>
        <v>40</v>
      </c>
      <c r="J40" s="33">
        <f t="shared" si="10"/>
        <v>33</v>
      </c>
      <c r="K40" s="34">
        <f t="shared" si="10"/>
        <v>36</v>
      </c>
      <c r="L40" s="33">
        <f t="shared" si="10"/>
        <v>41</v>
      </c>
      <c r="M40" s="33">
        <f t="shared" si="10"/>
        <v>56</v>
      </c>
      <c r="N40" s="33">
        <f t="shared" si="10"/>
        <v>60</v>
      </c>
      <c r="O40" s="33">
        <f t="shared" ref="O40:X40" si="11">SUM(O38:O39)</f>
        <v>53</v>
      </c>
      <c r="P40" s="43">
        <f t="shared" si="11"/>
        <v>49</v>
      </c>
      <c r="Q40" s="43">
        <f t="shared" si="11"/>
        <v>50</v>
      </c>
      <c r="R40" s="33">
        <f t="shared" si="11"/>
        <v>47</v>
      </c>
      <c r="S40" s="33">
        <f t="shared" si="11"/>
        <v>42</v>
      </c>
      <c r="T40" s="33">
        <f t="shared" si="11"/>
        <v>24</v>
      </c>
      <c r="U40" s="33">
        <f t="shared" si="11"/>
        <v>27</v>
      </c>
      <c r="V40" s="43">
        <f t="shared" si="11"/>
        <v>23</v>
      </c>
      <c r="W40" s="43">
        <f t="shared" si="11"/>
        <v>22</v>
      </c>
      <c r="X40" s="43">
        <f t="shared" si="11"/>
        <v>20</v>
      </c>
      <c r="Y40" s="35">
        <f t="shared" si="10"/>
        <v>18</v>
      </c>
    </row>
    <row r="41" spans="1:25" ht="12.75" customHeight="1" thickTop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44"/>
      <c r="Q41" s="2"/>
      <c r="R41" s="2"/>
      <c r="S41" s="2"/>
      <c r="T41" s="2"/>
      <c r="U41" s="2"/>
      <c r="V41" s="2"/>
      <c r="W41" s="2"/>
      <c r="X41" s="2"/>
      <c r="Y41" s="2"/>
    </row>
    <row r="42" spans="1:25" ht="18" customHeight="1" x14ac:dyDescent="0.2">
      <c r="A42" s="50" t="s">
        <v>74</v>
      </c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 ht="45" customHeight="1" x14ac:dyDescent="0.2">
      <c r="A43" s="49" t="s">
        <v>61</v>
      </c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</sheetData>
  <mergeCells count="10">
    <mergeCell ref="A1:H1"/>
    <mergeCell ref="A2:Y2"/>
    <mergeCell ref="A3:Y3"/>
    <mergeCell ref="A4:Y4"/>
    <mergeCell ref="A37:H37"/>
    <mergeCell ref="A43:Y43"/>
    <mergeCell ref="A42:Y42"/>
    <mergeCell ref="A12:H12"/>
    <mergeCell ref="A22:H22"/>
    <mergeCell ref="A34:H34"/>
  </mergeCells>
  <phoneticPr fontId="3" type="noConversion"/>
  <printOptions horizontalCentered="1"/>
  <pageMargins left="0.5" right="0.5" top="0.75" bottom="0.75" header="0.5" footer="0.5"/>
  <pageSetup scale="86" orientation="portrait" r:id="rId1"/>
  <headerFooter alignWithMargins="0">
    <oddFooter>&amp;R&amp;"Arial,Italic"&amp;8Office of Institutional Research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Table1 CHE B.A</vt:lpstr>
      <vt:lpstr>Summary CHE B.S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2022-11-17T17:03:29Z</cp:lastPrinted>
  <dcterms:created xsi:type="dcterms:W3CDTF">2006-03-22T19:44:08Z</dcterms:created>
  <dcterms:modified xsi:type="dcterms:W3CDTF">2022-11-18T14:56:19Z</dcterms:modified>
</cp:coreProperties>
</file>