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grees Conferred\"/>
    </mc:Choice>
  </mc:AlternateContent>
  <xr:revisionPtr revIDLastSave="0" documentId="13_ncr:1_{1AB09312-CDAD-4EBF-AEF0-3CB67AEC0621}" xr6:coauthVersionLast="36" xr6:coauthVersionMax="36" xr10:uidLastSave="{00000000-0000-0000-0000-000000000000}"/>
  <bookViews>
    <workbookView xWindow="0" yWindow="240" windowWidth="8190" windowHeight="3855" tabRatio="512" xr2:uid="{00000000-000D-0000-FFFF-FFFF00000000}"/>
  </bookViews>
  <sheets>
    <sheet name="Certificates" sheetId="1" r:id="rId1"/>
    <sheet name="VCAA" sheetId="6" state="hidden" r:id="rId2"/>
  </sheets>
  <definedNames>
    <definedName name="_xlnm.Print_Area" localSheetId="0">Certificates!$A$19:$P$51</definedName>
    <definedName name="_xlnm.Print_Area" localSheetId="1">VCAA!$A$1:$K$12</definedName>
    <definedName name="_xlnm.Print_Titles" localSheetId="0">Certificates!#REF!</definedName>
    <definedName name="_xlnm.Print_Titles" localSheetId="1">VCAA!$3:$3</definedName>
  </definedNames>
  <calcPr calcId="191029"/>
</workbook>
</file>

<file path=xl/calcChain.xml><?xml version="1.0" encoding="utf-8"?>
<calcChain xmlns="http://schemas.openxmlformats.org/spreadsheetml/2006/main">
  <c r="I50" i="1" l="1"/>
  <c r="M17" i="1"/>
  <c r="L17" i="1"/>
  <c r="K17" i="1"/>
  <c r="I17" i="1"/>
  <c r="H17" i="1"/>
  <c r="G17" i="1"/>
  <c r="F17" i="1"/>
  <c r="E17" i="1"/>
  <c r="D17" i="1"/>
  <c r="C17" i="1"/>
  <c r="B17" i="1"/>
  <c r="Q16" i="1"/>
  <c r="P16" i="1"/>
  <c r="O16" i="1"/>
  <c r="O15" i="1"/>
  <c r="O14" i="1"/>
  <c r="Q13" i="1"/>
  <c r="P13" i="1"/>
  <c r="O13" i="1"/>
  <c r="O12" i="1"/>
  <c r="Q11" i="1"/>
  <c r="P11" i="1"/>
  <c r="O11" i="1"/>
  <c r="Q10" i="1"/>
  <c r="O10" i="1"/>
  <c r="N10" i="1"/>
  <c r="Q9" i="1"/>
  <c r="P9" i="1"/>
  <c r="O9" i="1"/>
  <c r="N9" i="1"/>
  <c r="Q8" i="1"/>
  <c r="O8" i="1"/>
  <c r="N8" i="1"/>
  <c r="O7" i="1"/>
  <c r="N7" i="1"/>
  <c r="Q6" i="1"/>
  <c r="P6" i="1"/>
  <c r="O6" i="1"/>
  <c r="N6" i="1"/>
  <c r="Q5" i="1"/>
  <c r="P5" i="1"/>
  <c r="O5" i="1"/>
  <c r="P17" i="1" l="1"/>
  <c r="Q17" i="1"/>
  <c r="O17" i="1"/>
  <c r="N17" i="1"/>
  <c r="G50" i="1"/>
  <c r="F50" i="1" l="1"/>
  <c r="E50" i="1" l="1"/>
  <c r="H50" i="1" l="1"/>
  <c r="D50" i="1"/>
  <c r="C50" i="1"/>
  <c r="B50" i="1"/>
  <c r="C9" i="6" l="1"/>
  <c r="D9" i="6"/>
  <c r="E9" i="6"/>
  <c r="F9" i="6"/>
  <c r="G9" i="6"/>
  <c r="B9" i="6"/>
  <c r="C8" i="6"/>
  <c r="D8" i="6"/>
  <c r="E8" i="6"/>
  <c r="F8" i="6"/>
  <c r="G8" i="6"/>
  <c r="B8" i="6"/>
  <c r="C5" i="6"/>
  <c r="D5" i="6"/>
  <c r="D6" i="6" s="1"/>
  <c r="E5" i="6"/>
  <c r="E6" i="6" s="1"/>
  <c r="F5" i="6"/>
  <c r="F6" i="6" s="1"/>
  <c r="G5" i="6"/>
  <c r="B5" i="6"/>
  <c r="B6" i="6" s="1"/>
  <c r="D10" i="6" l="1"/>
  <c r="D12" i="6" s="1"/>
  <c r="F10" i="6"/>
  <c r="F12" i="6" s="1"/>
  <c r="E10" i="6"/>
  <c r="E12" i="6" s="1"/>
  <c r="B10" i="6"/>
  <c r="B12" i="6" s="1"/>
  <c r="J9" i="6"/>
  <c r="J5" i="6"/>
  <c r="I5" i="6"/>
  <c r="J8" i="6"/>
  <c r="K9" i="6"/>
  <c r="I9" i="6"/>
  <c r="H8" i="6"/>
  <c r="C10" i="6"/>
  <c r="I8" i="6"/>
  <c r="K5" i="6"/>
  <c r="G6" i="6"/>
  <c r="J6" i="6" s="1"/>
  <c r="H9" i="6"/>
  <c r="C6" i="6"/>
  <c r="I6" i="6" s="1"/>
  <c r="H5" i="6"/>
  <c r="G10" i="6"/>
  <c r="K8" i="6"/>
  <c r="H10" i="6" l="1"/>
  <c r="K6" i="6"/>
  <c r="I10" i="6"/>
  <c r="J10" i="6"/>
  <c r="G12" i="6"/>
  <c r="K10" i="6"/>
  <c r="C12" i="6"/>
  <c r="H6" i="6"/>
  <c r="I12" i="6" l="1"/>
  <c r="H12" i="6"/>
  <c r="J12" i="6"/>
  <c r="K12" i="6"/>
</calcChain>
</file>

<file path=xl/sharedStrings.xml><?xml version="1.0" encoding="utf-8"?>
<sst xmlns="http://schemas.openxmlformats.org/spreadsheetml/2006/main" count="96" uniqueCount="72">
  <si>
    <t>Graduate Subtotal:</t>
  </si>
  <si>
    <t>Undergraduate Subtotal:</t>
  </si>
  <si>
    <t xml:space="preserve">NDEG: Undergrad Non-Deg-UIS     </t>
  </si>
  <si>
    <t xml:space="preserve">NDEG: Graduate-Non Degree- UIS  </t>
  </si>
  <si>
    <t xml:space="preserve">NONE:Undergrad Undecided -UIS   </t>
  </si>
  <si>
    <t xml:space="preserve"> </t>
  </si>
  <si>
    <t>VCAA</t>
  </si>
  <si>
    <t>VCAA Total:</t>
  </si>
  <si>
    <t>Program Name</t>
  </si>
  <si>
    <t>2012 Hrs</t>
  </si>
  <si>
    <t>--</t>
  </si>
  <si>
    <t>2013 Hrs</t>
  </si>
  <si>
    <t>2014 Hrs</t>
  </si>
  <si>
    <t>% Hrs Change 2013-2014</t>
  </si>
  <si>
    <t xml:space="preserve"> Hrs Change 2013-2014</t>
  </si>
  <si>
    <t>FY12 HC</t>
  </si>
  <si>
    <t>FY13 HC</t>
  </si>
  <si>
    <t>FY14 HC</t>
  </si>
  <si>
    <t>% HC Change FY13-FY14</t>
  </si>
  <si>
    <t>HC Change FY13-FY14</t>
  </si>
  <si>
    <t>Number of Degrees Conferred by Program Code: FY12 - FY14</t>
  </si>
  <si>
    <t>FY16</t>
  </si>
  <si>
    <t>FY17</t>
  </si>
  <si>
    <t>FY18</t>
  </si>
  <si>
    <t>Percent Change FY17-FY18</t>
  </si>
  <si>
    <t>Number Change FY17-FY18</t>
  </si>
  <si>
    <t>FY15</t>
  </si>
  <si>
    <t xml:space="preserve">NDEG: IT Project Management </t>
  </si>
  <si>
    <t>NDEG: Bus Process Management</t>
  </si>
  <si>
    <t>NDEG: Entrepreneurship</t>
  </si>
  <si>
    <t>NDEG: Geographic Info Systems</t>
  </si>
  <si>
    <t>NDEG: Public Sector Labor Relations</t>
  </si>
  <si>
    <t>NDEG: Business Intelligence</t>
  </si>
  <si>
    <t>NDEG: Env Risk Assessment</t>
  </si>
  <si>
    <t>NDEG: Environmental Health</t>
  </si>
  <si>
    <t>NDEG: Women &amp; Gender Studies</t>
  </si>
  <si>
    <t>NDEG: Applied Finance</t>
  </si>
  <si>
    <t>NDEG: Systems Security</t>
  </si>
  <si>
    <t xml:space="preserve">Total: 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</si>
  <si>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Includes both online and onground campus certificate receipients.  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</si>
  <si>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Includes both onground and online certificate recipients.</t>
    </r>
  </si>
  <si>
    <t>FY19</t>
  </si>
  <si>
    <t>NDEG: Business Analytics</t>
  </si>
  <si>
    <t>NDEG: Operations &amp; Supply Chain Mgmt</t>
  </si>
  <si>
    <r>
      <t>Number of Campus Certificates Conferred by Program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</si>
  <si>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r>
      <t>Number of IBHE Approved Certificates Conferred by Program</t>
    </r>
    <r>
      <rPr>
        <b/>
        <vertAlign val="superscript"/>
        <sz val="11"/>
        <rFont val="Arial"/>
        <family val="2"/>
      </rPr>
      <t>1</t>
    </r>
  </si>
  <si>
    <t>FY20</t>
  </si>
  <si>
    <t>FY21</t>
  </si>
  <si>
    <t>NDEG: Leadership and Learning</t>
  </si>
  <si>
    <t>NDEG: Public Utilities Mgmt &amp; Reg</t>
  </si>
  <si>
    <t>FY22</t>
  </si>
  <si>
    <t>CERT:Epidemiology -UIS</t>
  </si>
  <si>
    <t xml:space="preserve">CERT:Mgmt of Non Prft Org -UIS  </t>
  </si>
  <si>
    <t>CERT:Online PublicProMgt -UIS</t>
  </si>
  <si>
    <t>CERT:Community Planning -UIS</t>
  </si>
  <si>
    <t>CERT:Educ Technology-UIS</t>
  </si>
  <si>
    <t xml:space="preserve">CERT:Emer Prep &amp; Home Sec-UIS   </t>
  </si>
  <si>
    <t>CERT:Community Health Ed-UIS</t>
  </si>
  <si>
    <t xml:space="preserve">CERT:Legl Asp of Ed-UIS  </t>
  </si>
  <si>
    <t xml:space="preserve">CERT:Alchol &amp; Subst Abuse-UIS   </t>
  </si>
  <si>
    <t>CERT:EngAsSecondLang-UIS</t>
  </si>
  <si>
    <t>CERT:PubAdmIntntPer-UIS</t>
  </si>
  <si>
    <t>CERT:Teaching English -UIS</t>
  </si>
  <si>
    <t>FY15 - FY22</t>
  </si>
  <si>
    <t>NDEG: Cybersecurity Administration</t>
  </si>
  <si>
    <t>NDEG: Cybersecurity Management</t>
  </si>
  <si>
    <t>NDEG: Human Services Fundraising</t>
  </si>
  <si>
    <t>NDEG: Human Resource  Management</t>
  </si>
  <si>
    <t>NDEG: Higher Education Online Pedagogy</t>
  </si>
  <si>
    <t>NDEG: Healthcare Management</t>
  </si>
  <si>
    <t>NDEG: Data Analytics</t>
  </si>
  <si>
    <t>NDEG: Information Assurance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</si>
</sst>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16">
    <xf numFmtId="0" fontId="0" fillId="0" borderId="0" xfId="0"/>
    <xf numFmtId="4" fontId="2" fillId="0" borderId="1" xfId="1" applyNumberFormat="1" applyFont="1" applyBorder="1" applyAlignment="1">
      <alignment horizontal="center"/>
    </xf>
    <xf numFmtId="4" fontId="3" fillId="0" borderId="0" xfId="1" applyNumberFormat="1" applyFont="1" applyFill="1" applyBorder="1" applyAlignment="1">
      <alignment horizontal="right"/>
    </xf>
    <xf numFmtId="0" fontId="3" fillId="0" borderId="0" xfId="1" applyFont="1"/>
    <xf numFmtId="4" fontId="4" fillId="0" borderId="1" xfId="1" applyNumberFormat="1" applyFont="1" applyFill="1" applyBorder="1" applyAlignment="1">
      <alignment horizontal="center" wrapText="1"/>
    </xf>
    <xf numFmtId="9" fontId="3" fillId="0" borderId="0" xfId="1" applyNumberFormat="1" applyFont="1" applyBorder="1" applyAlignment="1">
      <alignment horizontal="right" indent="1"/>
    </xf>
    <xf numFmtId="0" fontId="3" fillId="0" borderId="0" xfId="1" applyFont="1" applyAlignment="1">
      <alignment horizontal="right" indent="1"/>
    </xf>
    <xf numFmtId="4" fontId="4" fillId="0" borderId="2" xfId="1" applyNumberFormat="1" applyFont="1" applyFill="1" applyBorder="1" applyAlignment="1">
      <alignment horizontal="center" wrapText="1"/>
    </xf>
    <xf numFmtId="0" fontId="3" fillId="0" borderId="3" xfId="1" applyFont="1" applyBorder="1" applyAlignment="1">
      <alignment horizontal="right" indent="1"/>
    </xf>
    <xf numFmtId="0" fontId="5" fillId="0" borderId="0" xfId="1" applyFont="1" applyBorder="1" applyAlignment="1">
      <alignment horizontal="right" indent="1"/>
    </xf>
    <xf numFmtId="0" fontId="5" fillId="0" borderId="0" xfId="1" applyFont="1" applyFill="1" applyBorder="1" applyAlignment="1">
      <alignment horizontal="right" indent="1"/>
    </xf>
    <xf numFmtId="3" fontId="3" fillId="0" borderId="3" xfId="1" applyNumberFormat="1" applyFont="1" applyFill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1"/>
    </xf>
    <xf numFmtId="4" fontId="2" fillId="0" borderId="1" xfId="1" applyNumberFormat="1" applyFont="1" applyBorder="1" applyAlignment="1">
      <alignment horizontal="center" wrapText="1"/>
    </xf>
    <xf numFmtId="0" fontId="5" fillId="0" borderId="0" xfId="1" applyFont="1"/>
    <xf numFmtId="0" fontId="5" fillId="0" borderId="0" xfId="1" applyFont="1" applyAlignment="1"/>
    <xf numFmtId="0" fontId="5" fillId="0" borderId="0" xfId="1" applyFont="1" applyBorder="1" applyAlignment="1"/>
    <xf numFmtId="0" fontId="5" fillId="0" borderId="0" xfId="1" applyFont="1" applyBorder="1"/>
    <xf numFmtId="0" fontId="5" fillId="0" borderId="0" xfId="1" applyNumberFormat="1" applyFont="1" applyBorder="1" applyAlignment="1">
      <alignment horizontal="right" indent="1"/>
    </xf>
    <xf numFmtId="9" fontId="5" fillId="0" borderId="0" xfId="1" applyNumberFormat="1" applyFont="1" applyBorder="1" applyAlignment="1">
      <alignment horizontal="right" indent="1"/>
    </xf>
    <xf numFmtId="0" fontId="5" fillId="0" borderId="3" xfId="1" applyFont="1" applyBorder="1" applyAlignment="1">
      <alignment horizontal="right" indent="1"/>
    </xf>
    <xf numFmtId="0" fontId="5" fillId="0" borderId="0" xfId="1" applyFont="1" applyAlignment="1">
      <alignment horizontal="right" indent="1"/>
    </xf>
    <xf numFmtId="4" fontId="5" fillId="0" borderId="0" xfId="1" applyNumberFormat="1" applyFont="1"/>
    <xf numFmtId="0" fontId="5" fillId="0" borderId="0" xfId="1" applyFont="1" applyFill="1" applyAlignment="1"/>
    <xf numFmtId="4" fontId="2" fillId="0" borderId="1" xfId="1" applyNumberFormat="1" applyFont="1" applyFill="1" applyBorder="1" applyAlignment="1">
      <alignment horizontal="center" wrapText="1"/>
    </xf>
    <xf numFmtId="0" fontId="5" fillId="0" borderId="0" xfId="1" applyNumberFormat="1" applyFont="1" applyFill="1" applyAlignment="1">
      <alignment horizontal="right" indent="1"/>
    </xf>
    <xf numFmtId="3" fontId="3" fillId="0" borderId="0" xfId="1" applyNumberFormat="1" applyFont="1" applyFill="1" applyAlignment="1">
      <alignment horizontal="right" indent="1"/>
    </xf>
    <xf numFmtId="0" fontId="5" fillId="0" borderId="0" xfId="1" applyFont="1" applyFill="1" applyAlignment="1">
      <alignment horizontal="right" indent="1"/>
    </xf>
    <xf numFmtId="4" fontId="2" fillId="0" borderId="2" xfId="1" applyNumberFormat="1" applyFont="1" applyBorder="1" applyAlignment="1">
      <alignment horizontal="center" wrapText="1"/>
    </xf>
    <xf numFmtId="3" fontId="3" fillId="0" borderId="3" xfId="1" applyNumberFormat="1" applyFont="1" applyBorder="1" applyAlignment="1">
      <alignment horizontal="right" indent="1"/>
    </xf>
    <xf numFmtId="0" fontId="5" fillId="0" borderId="3" xfId="1" applyNumberFormat="1" applyFont="1" applyBorder="1" applyAlignment="1">
      <alignment horizontal="right" indent="1"/>
    </xf>
    <xf numFmtId="0" fontId="3" fillId="0" borderId="0" xfId="1" applyFont="1" applyBorder="1" applyAlignment="1">
      <alignment horizontal="right" indent="1"/>
    </xf>
    <xf numFmtId="3" fontId="3" fillId="0" borderId="4" xfId="1" applyNumberFormat="1" applyFont="1" applyFill="1" applyBorder="1" applyAlignment="1">
      <alignment horizontal="right" indent="1"/>
    </xf>
    <xf numFmtId="3" fontId="3" fillId="0" borderId="4" xfId="1" applyNumberFormat="1" applyFont="1" applyBorder="1" applyAlignment="1">
      <alignment horizontal="right" indent="1"/>
    </xf>
    <xf numFmtId="3" fontId="3" fillId="0" borderId="5" xfId="1" applyNumberFormat="1" applyFont="1" applyBorder="1" applyAlignment="1">
      <alignment horizontal="right" indent="1"/>
    </xf>
    <xf numFmtId="9" fontId="3" fillId="0" borderId="4" xfId="1" applyNumberFormat="1" applyFont="1" applyBorder="1" applyAlignment="1">
      <alignment horizontal="right" indent="1"/>
    </xf>
    <xf numFmtId="0" fontId="3" fillId="0" borderId="5" xfId="1" applyFont="1" applyBorder="1" applyAlignment="1">
      <alignment horizontal="right" indent="1"/>
    </xf>
    <xf numFmtId="0" fontId="3" fillId="0" borderId="4" xfId="1" applyFont="1" applyBorder="1" applyAlignment="1">
      <alignment horizontal="right" indent="1"/>
    </xf>
    <xf numFmtId="4" fontId="3" fillId="0" borderId="0" xfId="1" applyNumberFormat="1" applyFont="1" applyBorder="1" applyAlignment="1">
      <alignment horizontal="right"/>
    </xf>
    <xf numFmtId="3" fontId="3" fillId="0" borderId="6" xfId="1" applyNumberFormat="1" applyFont="1" applyFill="1" applyBorder="1" applyAlignment="1">
      <alignment horizontal="right" indent="1"/>
    </xf>
    <xf numFmtId="3" fontId="3" fillId="0" borderId="6" xfId="1" applyNumberFormat="1" applyFont="1" applyBorder="1" applyAlignment="1">
      <alignment horizontal="right" indent="1"/>
    </xf>
    <xf numFmtId="3" fontId="3" fillId="0" borderId="7" xfId="1" applyNumberFormat="1" applyFont="1" applyBorder="1" applyAlignment="1">
      <alignment horizontal="right" indent="1"/>
    </xf>
    <xf numFmtId="9" fontId="3" fillId="0" borderId="6" xfId="1" applyNumberFormat="1" applyFont="1" applyBorder="1" applyAlignment="1">
      <alignment horizontal="right" indent="1"/>
    </xf>
    <xf numFmtId="0" fontId="3" fillId="0" borderId="7" xfId="1" applyFont="1" applyBorder="1" applyAlignment="1">
      <alignment horizontal="right" indent="1"/>
    </xf>
    <xf numFmtId="0" fontId="3" fillId="0" borderId="6" xfId="1" applyFont="1" applyBorder="1" applyAlignment="1">
      <alignment horizontal="right" indent="1"/>
    </xf>
    <xf numFmtId="3" fontId="5" fillId="0" borderId="0" xfId="1" applyNumberFormat="1" applyFont="1" applyFill="1" applyAlignment="1"/>
    <xf numFmtId="3" fontId="3" fillId="0" borderId="0" xfId="1" applyNumberFormat="1" applyFont="1" applyFill="1" applyBorder="1" applyAlignment="1">
      <alignment horizontal="right" indent="1"/>
    </xf>
    <xf numFmtId="3" fontId="3" fillId="0" borderId="8" xfId="1" applyNumberFormat="1" applyFont="1" applyFill="1" applyBorder="1" applyAlignment="1">
      <alignment horizontal="right" indent="1"/>
    </xf>
    <xf numFmtId="9" fontId="3" fillId="0" borderId="9" xfId="1" applyNumberFormat="1" applyFont="1" applyBorder="1" applyAlignment="1">
      <alignment horizontal="right" indent="1"/>
    </xf>
    <xf numFmtId="0" fontId="5" fillId="0" borderId="5" xfId="1" applyFont="1" applyFill="1" applyBorder="1" applyAlignment="1">
      <alignment horizontal="right" indent="1"/>
    </xf>
    <xf numFmtId="0" fontId="5" fillId="0" borderId="3" xfId="1" applyFont="1" applyFill="1" applyBorder="1" applyAlignment="1">
      <alignment horizontal="right" indent="1"/>
    </xf>
    <xf numFmtId="3" fontId="0" fillId="0" borderId="11" xfId="1" applyNumberFormat="1" applyFont="1" applyFill="1" applyBorder="1" applyAlignment="1">
      <alignment horizontal="right" indent="1"/>
    </xf>
    <xf numFmtId="0" fontId="1" fillId="0" borderId="0" xfId="1" applyFont="1" applyAlignment="1"/>
    <xf numFmtId="0" fontId="1" fillId="0" borderId="0" xfId="1" applyFont="1"/>
    <xf numFmtId="0" fontId="1" fillId="0" borderId="0" xfId="1" applyFont="1" applyFill="1" applyAlignment="1"/>
    <xf numFmtId="4" fontId="2" fillId="2" borderId="16" xfId="1" applyNumberFormat="1" applyFont="1" applyFill="1" applyBorder="1" applyAlignment="1">
      <alignment horizontal="center"/>
    </xf>
    <xf numFmtId="4" fontId="2" fillId="2" borderId="13" xfId="1" applyNumberFormat="1" applyFont="1" applyFill="1" applyBorder="1" applyAlignment="1">
      <alignment horizontal="center" wrapText="1"/>
    </xf>
    <xf numFmtId="4" fontId="2" fillId="2" borderId="12" xfId="1" applyNumberFormat="1" applyFont="1" applyFill="1" applyBorder="1" applyAlignment="1">
      <alignment horizontal="center" wrapText="1"/>
    </xf>
    <xf numFmtId="3" fontId="1" fillId="0" borderId="17" xfId="1" applyNumberFormat="1" applyFont="1" applyFill="1" applyBorder="1" applyAlignment="1">
      <alignment horizontal="right" indent="1"/>
    </xf>
    <xf numFmtId="3" fontId="1" fillId="0" borderId="18" xfId="1" applyNumberFormat="1" applyFont="1" applyFill="1" applyBorder="1" applyAlignment="1">
      <alignment horizontal="right" indent="1"/>
    </xf>
    <xf numFmtId="4" fontId="1" fillId="0" borderId="19" xfId="1" applyNumberFormat="1" applyFont="1" applyFill="1" applyBorder="1" applyAlignment="1">
      <alignment horizontal="right"/>
    </xf>
    <xf numFmtId="3" fontId="1" fillId="0" borderId="14" xfId="1" applyNumberFormat="1" applyFont="1" applyFill="1" applyBorder="1" applyAlignment="1">
      <alignment horizontal="right" indent="1"/>
    </xf>
    <xf numFmtId="3" fontId="1" fillId="0" borderId="15" xfId="1" applyNumberFormat="1" applyFont="1" applyFill="1" applyBorder="1" applyAlignment="1">
      <alignment horizontal="right" indent="1"/>
    </xf>
    <xf numFmtId="3" fontId="1" fillId="0" borderId="18" xfId="1" applyNumberFormat="1" applyFont="1" applyFill="1" applyBorder="1" applyAlignment="1">
      <alignment horizontal="right" indent="2"/>
    </xf>
    <xf numFmtId="3" fontId="1" fillId="0" borderId="21" xfId="1" applyNumberFormat="1" applyFont="1" applyFill="1" applyBorder="1" applyAlignment="1">
      <alignment horizontal="right" indent="2"/>
    </xf>
    <xf numFmtId="4" fontId="1" fillId="0" borderId="22" xfId="1" applyNumberFormat="1" applyFont="1" applyFill="1" applyBorder="1"/>
    <xf numFmtId="4" fontId="1" fillId="0" borderId="23" xfId="1" applyNumberFormat="1" applyFont="1" applyFill="1" applyBorder="1"/>
    <xf numFmtId="4" fontId="1" fillId="0" borderId="23" xfId="1" applyNumberFormat="1" applyFont="1" applyFill="1" applyBorder="1" applyAlignment="1">
      <alignment horizontal="left" indent="1"/>
    </xf>
    <xf numFmtId="4" fontId="1" fillId="0" borderId="25" xfId="1" applyNumberFormat="1" applyFont="1" applyFill="1" applyBorder="1"/>
    <xf numFmtId="4" fontId="1" fillId="0" borderId="19" xfId="1" applyNumberFormat="1" applyFont="1" applyFill="1" applyBorder="1" applyAlignment="1">
      <alignment horizontal="right" vertical="center"/>
    </xf>
    <xf numFmtId="3" fontId="1" fillId="0" borderId="20" xfId="1" applyNumberFormat="1" applyFont="1" applyFill="1" applyBorder="1" applyAlignment="1">
      <alignment horizontal="right" indent="2"/>
    </xf>
    <xf numFmtId="3" fontId="1" fillId="0" borderId="30" xfId="1" applyNumberFormat="1" applyFont="1" applyFill="1" applyBorder="1" applyAlignment="1">
      <alignment horizontal="right" indent="1"/>
    </xf>
    <xf numFmtId="3" fontId="1" fillId="0" borderId="28" xfId="1" applyNumberFormat="1" applyFont="1" applyFill="1" applyBorder="1" applyAlignment="1">
      <alignment horizontal="right" indent="1"/>
    </xf>
    <xf numFmtId="3" fontId="1" fillId="0" borderId="32" xfId="1" applyNumberFormat="1" applyFont="1" applyFill="1" applyBorder="1" applyAlignment="1">
      <alignment horizontal="right" indent="1"/>
    </xf>
    <xf numFmtId="3" fontId="1" fillId="0" borderId="31" xfId="1" applyNumberFormat="1" applyFont="1" applyFill="1" applyBorder="1" applyAlignment="1">
      <alignment horizontal="right" indent="1"/>
    </xf>
    <xf numFmtId="4" fontId="2" fillId="2" borderId="34" xfId="1" applyNumberFormat="1" applyFont="1" applyFill="1" applyBorder="1" applyAlignment="1">
      <alignment horizontal="center" wrapText="1"/>
    </xf>
    <xf numFmtId="4" fontId="2" fillId="2" borderId="36" xfId="1" applyNumberFormat="1" applyFont="1" applyFill="1" applyBorder="1" applyAlignment="1">
      <alignment horizontal="center" wrapText="1"/>
    </xf>
    <xf numFmtId="4" fontId="1" fillId="0" borderId="37" xfId="1" applyNumberFormat="1" applyFont="1" applyFill="1" applyBorder="1"/>
    <xf numFmtId="0" fontId="1" fillId="0" borderId="0" xfId="1" applyFont="1" applyFill="1" applyBorder="1" applyAlignment="1"/>
    <xf numFmtId="0" fontId="1" fillId="0" borderId="0" xfId="1" applyFont="1" applyBorder="1" applyAlignment="1"/>
    <xf numFmtId="0" fontId="1" fillId="0" borderId="0" xfId="1" applyFont="1" applyBorder="1"/>
    <xf numFmtId="4" fontId="1" fillId="0" borderId="24" xfId="1" applyNumberFormat="1" applyFont="1" applyFill="1" applyBorder="1" applyAlignment="1">
      <alignment horizontal="left" indent="1"/>
    </xf>
    <xf numFmtId="3" fontId="1" fillId="0" borderId="27" xfId="1" applyNumberFormat="1" applyFont="1" applyFill="1" applyBorder="1" applyAlignment="1">
      <alignment horizontal="right" indent="2"/>
    </xf>
    <xf numFmtId="3" fontId="1" fillId="0" borderId="38" xfId="1" applyNumberFormat="1" applyFont="1" applyFill="1" applyBorder="1" applyAlignment="1">
      <alignment horizontal="right" indent="2"/>
    </xf>
    <xf numFmtId="3" fontId="1" fillId="0" borderId="0" xfId="1" applyNumberFormat="1" applyFont="1" applyFill="1" applyBorder="1" applyAlignment="1">
      <alignment horizontal="right" indent="1"/>
    </xf>
    <xf numFmtId="9" fontId="1" fillId="0" borderId="0" xfId="1" quotePrefix="1" applyNumberFormat="1" applyFont="1" applyFill="1" applyBorder="1" applyAlignment="1">
      <alignment horizontal="center"/>
    </xf>
    <xf numFmtId="0" fontId="1" fillId="0" borderId="11" xfId="1" applyFont="1" applyFill="1" applyBorder="1" applyAlignment="1">
      <alignment horizontal="right" indent="1"/>
    </xf>
    <xf numFmtId="9" fontId="1" fillId="0" borderId="0" xfId="1" applyNumberFormat="1" applyFont="1" applyFill="1" applyBorder="1" applyAlignment="1">
      <alignment horizontal="right" indent="1"/>
    </xf>
    <xf numFmtId="0" fontId="1" fillId="0" borderId="0" xfId="1" applyFont="1" applyFill="1" applyAlignment="1">
      <alignment horizontal="right" indent="1"/>
    </xf>
    <xf numFmtId="0" fontId="1" fillId="0" borderId="0" xfId="1" applyFont="1" applyFill="1"/>
    <xf numFmtId="3" fontId="1" fillId="0" borderId="28" xfId="1" applyNumberFormat="1" applyFont="1" applyFill="1" applyBorder="1" applyAlignment="1">
      <alignment horizontal="right" indent="2"/>
    </xf>
    <xf numFmtId="3" fontId="1" fillId="0" borderId="37" xfId="1" applyNumberFormat="1" applyFont="1" applyFill="1" applyBorder="1" applyAlignment="1">
      <alignment horizontal="right" indent="2"/>
    </xf>
    <xf numFmtId="0" fontId="1" fillId="0" borderId="0" xfId="1" applyFont="1" applyAlignment="1">
      <alignment horizontal="right" indent="1"/>
    </xf>
    <xf numFmtId="0" fontId="1" fillId="0" borderId="11" xfId="1" applyFont="1" applyBorder="1" applyAlignment="1">
      <alignment horizontal="right" indent="1"/>
    </xf>
    <xf numFmtId="4" fontId="1" fillId="0" borderId="25" xfId="1" applyNumberFormat="1" applyFont="1" applyFill="1" applyBorder="1" applyAlignment="1">
      <alignment horizontal="left" indent="1"/>
    </xf>
    <xf numFmtId="3" fontId="1" fillId="0" borderId="29" xfId="1" applyNumberFormat="1" applyFont="1" applyFill="1" applyBorder="1" applyAlignment="1">
      <alignment horizontal="right" indent="2"/>
    </xf>
    <xf numFmtId="3" fontId="1" fillId="0" borderId="39" xfId="1" applyNumberFormat="1" applyFont="1" applyFill="1" applyBorder="1" applyAlignment="1">
      <alignment horizontal="right" indent="2"/>
    </xf>
    <xf numFmtId="0" fontId="1" fillId="0" borderId="0" xfId="1" applyFont="1" applyFill="1" applyBorder="1" applyAlignment="1">
      <alignment horizontal="right" indent="1"/>
    </xf>
    <xf numFmtId="3" fontId="1" fillId="0" borderId="26" xfId="1" applyNumberFormat="1" applyFont="1" applyFill="1" applyBorder="1" applyAlignment="1">
      <alignment horizontal="right" vertical="center" indent="2"/>
    </xf>
    <xf numFmtId="3" fontId="1" fillId="0" borderId="35" xfId="1" applyNumberFormat="1" applyFont="1" applyFill="1" applyBorder="1" applyAlignment="1">
      <alignment horizontal="right" vertical="center" indent="2"/>
    </xf>
    <xf numFmtId="3" fontId="1" fillId="0" borderId="40" xfId="1" applyNumberFormat="1" applyFont="1" applyFill="1" applyBorder="1" applyAlignment="1">
      <alignment horizontal="right" vertical="center" indent="2"/>
    </xf>
    <xf numFmtId="3" fontId="1" fillId="0" borderId="6" xfId="1" applyNumberFormat="1" applyFont="1" applyFill="1" applyBorder="1" applyAlignment="1">
      <alignment horizontal="right" indent="1"/>
    </xf>
    <xf numFmtId="3" fontId="1" fillId="0" borderId="10" xfId="1" applyNumberFormat="1" applyFont="1" applyFill="1" applyBorder="1" applyAlignment="1">
      <alignment horizontal="right" indent="1"/>
    </xf>
    <xf numFmtId="9" fontId="1" fillId="0" borderId="6" xfId="1" applyNumberFormat="1" applyFont="1" applyFill="1" applyBorder="1" applyAlignment="1">
      <alignment horizontal="right" indent="1"/>
    </xf>
    <xf numFmtId="0" fontId="1" fillId="0" borderId="7" xfId="1" applyFont="1" applyFill="1" applyBorder="1" applyAlignment="1">
      <alignment horizontal="right" indent="1"/>
    </xf>
    <xf numFmtId="0" fontId="1" fillId="0" borderId="6" xfId="1" applyFont="1" applyFill="1" applyBorder="1" applyAlignment="1">
      <alignment horizontal="right" indent="1"/>
    </xf>
    <xf numFmtId="3" fontId="1" fillId="0" borderId="41" xfId="1" applyNumberFormat="1" applyFont="1" applyFill="1" applyBorder="1" applyAlignment="1">
      <alignment horizontal="right" indent="1"/>
    </xf>
    <xf numFmtId="3" fontId="1" fillId="0" borderId="37" xfId="1" applyNumberFormat="1" applyFont="1" applyFill="1" applyBorder="1" applyAlignment="1">
      <alignment horizontal="right" indent="1"/>
    </xf>
    <xf numFmtId="0" fontId="1" fillId="0" borderId="37" xfId="1" applyFont="1" applyBorder="1" applyAlignment="1">
      <alignment horizontal="left" indent="1"/>
    </xf>
    <xf numFmtId="0" fontId="1" fillId="0" borderId="23" xfId="1" applyFont="1" applyBorder="1"/>
    <xf numFmtId="4" fontId="1" fillId="0" borderId="11" xfId="1" applyNumberFormat="1" applyFont="1" applyFill="1" applyBorder="1"/>
    <xf numFmtId="0" fontId="2" fillId="0" borderId="0" xfId="1" applyFont="1" applyBorder="1" applyAlignment="1">
      <alignment horizontal="center"/>
    </xf>
    <xf numFmtId="0" fontId="7" fillId="0" borderId="0" xfId="1" applyFont="1" applyBorder="1" applyAlignment="1"/>
    <xf numFmtId="0" fontId="6" fillId="0" borderId="0" xfId="1" applyFont="1" applyBorder="1" applyAlignment="1">
      <alignment horizontal="center"/>
    </xf>
    <xf numFmtId="0" fontId="1" fillId="0" borderId="33" xfId="1" applyFont="1" applyBorder="1"/>
    <xf numFmtId="0" fontId="1" fillId="0" borderId="38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1"/>
  <sheetViews>
    <sheetView tabSelected="1" zoomScaleNormal="100" workbookViewId="0">
      <selection activeCell="S39" sqref="S39"/>
    </sheetView>
  </sheetViews>
  <sheetFormatPr defaultColWidth="9.140625" defaultRowHeight="12.75" x14ac:dyDescent="0.2"/>
  <cols>
    <col min="1" max="1" width="37" style="14" customWidth="1"/>
    <col min="2" max="3" width="9.7109375" style="14" customWidth="1"/>
    <col min="4" max="4" width="9.7109375" style="23" customWidth="1"/>
    <col min="5" max="8" width="9.7109375" style="15" customWidth="1"/>
    <col min="9" max="9" width="9.7109375" style="23" customWidth="1"/>
    <col min="10" max="10" width="9.7109375" style="15" customWidth="1"/>
    <col min="11" max="12" width="9.7109375" style="15" hidden="1" customWidth="1"/>
    <col min="13" max="16" width="9.7109375" style="14" hidden="1" customWidth="1"/>
    <col min="17" max="17" width="0" style="14" hidden="1" customWidth="1"/>
    <col min="18" max="16384" width="9.140625" style="14"/>
  </cols>
  <sheetData>
    <row r="1" spans="1:21" s="53" customFormat="1" ht="17.25" x14ac:dyDescent="0.25">
      <c r="A1" s="111" t="s">
        <v>45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  <c r="O1" s="112"/>
      <c r="P1" s="112"/>
      <c r="Q1" s="112"/>
    </row>
    <row r="2" spans="1:21" s="53" customFormat="1" ht="15" x14ac:dyDescent="0.25">
      <c r="A2" s="111" t="s">
        <v>63</v>
      </c>
      <c r="B2" s="111"/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1" s="53" customFormat="1" x14ac:dyDescent="0.2">
      <c r="D3" s="54"/>
      <c r="E3" s="52"/>
      <c r="F3" s="52"/>
      <c r="G3" s="52"/>
      <c r="H3" s="52"/>
      <c r="I3" s="52"/>
      <c r="J3" s="78"/>
      <c r="K3" s="52" t="s">
        <v>5</v>
      </c>
      <c r="L3" s="52"/>
      <c r="M3" s="79"/>
      <c r="O3" s="80"/>
    </row>
    <row r="4" spans="1:21" s="53" customFormat="1" ht="15" customHeight="1" x14ac:dyDescent="0.25">
      <c r="A4" s="55" t="s">
        <v>8</v>
      </c>
      <c r="B4" s="56" t="s">
        <v>26</v>
      </c>
      <c r="C4" s="56" t="s">
        <v>21</v>
      </c>
      <c r="D4" s="56" t="s">
        <v>22</v>
      </c>
      <c r="E4" s="56" t="s">
        <v>23</v>
      </c>
      <c r="F4" s="75" t="s">
        <v>41</v>
      </c>
      <c r="G4" s="56" t="s">
        <v>46</v>
      </c>
      <c r="H4" s="56" t="s">
        <v>47</v>
      </c>
      <c r="I4" s="57" t="s">
        <v>50</v>
      </c>
      <c r="K4" s="13" t="s">
        <v>9</v>
      </c>
      <c r="L4" s="13" t="s">
        <v>11</v>
      </c>
      <c r="M4" s="28" t="s">
        <v>12</v>
      </c>
      <c r="N4" s="4" t="s">
        <v>24</v>
      </c>
      <c r="O4" s="7" t="s">
        <v>25</v>
      </c>
      <c r="P4" s="4" t="s">
        <v>13</v>
      </c>
      <c r="Q4" s="4" t="s">
        <v>14</v>
      </c>
    </row>
    <row r="5" spans="1:21" s="53" customFormat="1" ht="15" customHeight="1" x14ac:dyDescent="0.2">
      <c r="A5" s="81" t="s">
        <v>51</v>
      </c>
      <c r="B5" s="64">
        <v>7</v>
      </c>
      <c r="C5" s="64">
        <v>5</v>
      </c>
      <c r="D5" s="64">
        <v>6</v>
      </c>
      <c r="E5" s="82">
        <v>2</v>
      </c>
      <c r="F5" s="82">
        <v>7</v>
      </c>
      <c r="G5" s="64">
        <v>4</v>
      </c>
      <c r="H5" s="64">
        <v>4</v>
      </c>
      <c r="I5" s="83">
        <v>8</v>
      </c>
      <c r="K5" s="84">
        <v>0</v>
      </c>
      <c r="L5" s="84">
        <v>0</v>
      </c>
      <c r="M5" s="51">
        <v>0</v>
      </c>
      <c r="N5" s="85" t="s">
        <v>10</v>
      </c>
      <c r="O5" s="86">
        <f>I5-D5</f>
        <v>2</v>
      </c>
      <c r="P5" s="87" t="e">
        <f t="shared" ref="P5:P6" si="0">(M5-L5)/L5</f>
        <v>#DIV/0!</v>
      </c>
      <c r="Q5" s="88">
        <f t="shared" ref="Q5:Q6" si="1">M5-L5</f>
        <v>0</v>
      </c>
      <c r="T5" s="89"/>
      <c r="U5" s="89"/>
    </row>
    <row r="6" spans="1:21" s="53" customFormat="1" ht="15" customHeight="1" x14ac:dyDescent="0.2">
      <c r="A6" s="67" t="s">
        <v>52</v>
      </c>
      <c r="B6" s="63">
        <v>8</v>
      </c>
      <c r="C6" s="63">
        <v>10</v>
      </c>
      <c r="D6" s="63">
        <v>5</v>
      </c>
      <c r="E6" s="90">
        <v>10</v>
      </c>
      <c r="F6" s="90">
        <v>10</v>
      </c>
      <c r="G6" s="63">
        <v>7</v>
      </c>
      <c r="H6" s="63">
        <v>5</v>
      </c>
      <c r="I6" s="91">
        <v>8</v>
      </c>
      <c r="K6" s="84">
        <v>0</v>
      </c>
      <c r="L6" s="84">
        <v>0</v>
      </c>
      <c r="M6" s="51">
        <v>0</v>
      </c>
      <c r="N6" s="87">
        <f>(I6-D6)/D6</f>
        <v>0.6</v>
      </c>
      <c r="O6" s="86">
        <f>I6-D6</f>
        <v>3</v>
      </c>
      <c r="P6" s="87" t="e">
        <f t="shared" si="0"/>
        <v>#DIV/0!</v>
      </c>
      <c r="Q6" s="88">
        <f t="shared" si="1"/>
        <v>0</v>
      </c>
      <c r="T6" s="89"/>
      <c r="U6" s="89"/>
    </row>
    <row r="7" spans="1:21" s="53" customFormat="1" ht="15" customHeight="1" x14ac:dyDescent="0.2">
      <c r="A7" s="67" t="s">
        <v>53</v>
      </c>
      <c r="B7" s="63">
        <v>0</v>
      </c>
      <c r="C7" s="63">
        <v>0</v>
      </c>
      <c r="D7" s="63">
        <v>0</v>
      </c>
      <c r="E7" s="90">
        <v>0</v>
      </c>
      <c r="F7" s="90">
        <v>0</v>
      </c>
      <c r="G7" s="63">
        <v>5</v>
      </c>
      <c r="H7" s="63">
        <v>1</v>
      </c>
      <c r="I7" s="91">
        <v>5</v>
      </c>
      <c r="K7" s="84">
        <v>0</v>
      </c>
      <c r="L7" s="84">
        <v>0</v>
      </c>
      <c r="M7" s="51">
        <v>0</v>
      </c>
      <c r="N7" s="87" t="e">
        <f>(I7-D7)/D7</f>
        <v>#DIV/0!</v>
      </c>
      <c r="O7" s="86">
        <f>I7-D7</f>
        <v>5</v>
      </c>
      <c r="P7" s="85"/>
      <c r="Q7" s="92"/>
      <c r="T7" s="89"/>
      <c r="U7" s="89"/>
    </row>
    <row r="8" spans="1:21" s="53" customFormat="1" ht="15" customHeight="1" x14ac:dyDescent="0.2">
      <c r="A8" s="67" t="s">
        <v>54</v>
      </c>
      <c r="B8" s="63">
        <v>3</v>
      </c>
      <c r="C8" s="63">
        <v>2</v>
      </c>
      <c r="D8" s="63">
        <v>1</v>
      </c>
      <c r="E8" s="90">
        <v>1</v>
      </c>
      <c r="F8" s="90">
        <v>3</v>
      </c>
      <c r="G8" s="63">
        <v>7</v>
      </c>
      <c r="H8" s="63">
        <v>10</v>
      </c>
      <c r="I8" s="91">
        <v>4</v>
      </c>
      <c r="K8" s="84">
        <v>0</v>
      </c>
      <c r="L8" s="84">
        <v>0</v>
      </c>
      <c r="M8" s="51">
        <v>0</v>
      </c>
      <c r="N8" s="87">
        <f>(I8-D8)/D8</f>
        <v>3</v>
      </c>
      <c r="O8" s="86">
        <f>I8-D8</f>
        <v>3</v>
      </c>
      <c r="P8" s="85" t="s">
        <v>10</v>
      </c>
      <c r="Q8" s="92">
        <f t="shared" ref="Q8:Q17" si="2">M8-L8</f>
        <v>0</v>
      </c>
      <c r="T8" s="89"/>
      <c r="U8" s="89"/>
    </row>
    <row r="9" spans="1:21" s="53" customFormat="1" ht="15" customHeight="1" x14ac:dyDescent="0.2">
      <c r="A9" s="67" t="s">
        <v>55</v>
      </c>
      <c r="B9" s="63">
        <v>0</v>
      </c>
      <c r="C9" s="63">
        <v>0</v>
      </c>
      <c r="D9" s="63">
        <v>0</v>
      </c>
      <c r="E9" s="90">
        <v>1</v>
      </c>
      <c r="F9" s="90">
        <v>3</v>
      </c>
      <c r="G9" s="63">
        <v>2</v>
      </c>
      <c r="H9" s="63">
        <v>1</v>
      </c>
      <c r="I9" s="91">
        <v>3</v>
      </c>
      <c r="K9" s="84">
        <v>0</v>
      </c>
      <c r="L9" s="84">
        <v>0</v>
      </c>
      <c r="M9" s="51">
        <v>0</v>
      </c>
      <c r="N9" s="87" t="e">
        <f>(I9-D9)/D9</f>
        <v>#DIV/0!</v>
      </c>
      <c r="O9" s="86">
        <f>I9-D9</f>
        <v>3</v>
      </c>
      <c r="P9" s="87" t="e">
        <f t="shared" ref="P9:P17" si="3">(M9-L9)/L9</f>
        <v>#DIV/0!</v>
      </c>
      <c r="Q9" s="88">
        <f t="shared" si="2"/>
        <v>0</v>
      </c>
      <c r="T9" s="89"/>
      <c r="U9" s="89"/>
    </row>
    <row r="10" spans="1:21" s="53" customFormat="1" ht="15" customHeight="1" x14ac:dyDescent="0.2">
      <c r="A10" s="67" t="s">
        <v>56</v>
      </c>
      <c r="B10" s="63">
        <v>7</v>
      </c>
      <c r="C10" s="63">
        <v>10</v>
      </c>
      <c r="D10" s="63">
        <v>6</v>
      </c>
      <c r="E10" s="90">
        <v>5</v>
      </c>
      <c r="F10" s="90">
        <v>2</v>
      </c>
      <c r="G10" s="63">
        <v>5</v>
      </c>
      <c r="H10" s="63">
        <v>2</v>
      </c>
      <c r="I10" s="91">
        <v>3</v>
      </c>
      <c r="K10" s="84">
        <v>0</v>
      </c>
      <c r="L10" s="84">
        <v>0</v>
      </c>
      <c r="M10" s="51">
        <v>0</v>
      </c>
      <c r="N10" s="87">
        <f>(I10-D10)/D10</f>
        <v>-0.5</v>
      </c>
      <c r="O10" s="93">
        <f>I10-D10</f>
        <v>-3</v>
      </c>
      <c r="P10" s="85" t="s">
        <v>10</v>
      </c>
      <c r="Q10" s="92">
        <f t="shared" si="2"/>
        <v>0</v>
      </c>
      <c r="T10" s="89"/>
      <c r="U10" s="89"/>
    </row>
    <row r="11" spans="1:21" s="53" customFormat="1" ht="15" customHeight="1" x14ac:dyDescent="0.2">
      <c r="A11" s="67" t="s">
        <v>57</v>
      </c>
      <c r="B11" s="63">
        <v>5</v>
      </c>
      <c r="C11" s="63">
        <v>4</v>
      </c>
      <c r="D11" s="63">
        <v>5</v>
      </c>
      <c r="E11" s="90">
        <v>3</v>
      </c>
      <c r="F11" s="90">
        <v>1</v>
      </c>
      <c r="G11" s="63">
        <v>1</v>
      </c>
      <c r="H11" s="63">
        <v>2</v>
      </c>
      <c r="I11" s="91">
        <v>1</v>
      </c>
      <c r="K11" s="84">
        <v>0</v>
      </c>
      <c r="L11" s="84">
        <v>0</v>
      </c>
      <c r="M11" s="51">
        <v>0</v>
      </c>
      <c r="N11" s="85" t="s">
        <v>10</v>
      </c>
      <c r="O11" s="86">
        <f>I11-D11</f>
        <v>-4</v>
      </c>
      <c r="P11" s="87" t="e">
        <f t="shared" ref="P11:P13" si="4">(M11-L11)/L11</f>
        <v>#DIV/0!</v>
      </c>
      <c r="Q11" s="88">
        <f t="shared" si="2"/>
        <v>0</v>
      </c>
      <c r="T11" s="89"/>
      <c r="U11" s="89"/>
    </row>
    <row r="12" spans="1:21" s="53" customFormat="1" ht="15" customHeight="1" x14ac:dyDescent="0.2">
      <c r="A12" s="67" t="s">
        <v>58</v>
      </c>
      <c r="B12" s="63">
        <v>2</v>
      </c>
      <c r="C12" s="63">
        <v>1</v>
      </c>
      <c r="D12" s="63">
        <v>0</v>
      </c>
      <c r="E12" s="90">
        <v>0</v>
      </c>
      <c r="F12" s="90">
        <v>1</v>
      </c>
      <c r="G12" s="63">
        <v>0</v>
      </c>
      <c r="H12" s="63">
        <v>0</v>
      </c>
      <c r="I12" s="91">
        <v>1</v>
      </c>
      <c r="K12" s="84">
        <v>0</v>
      </c>
      <c r="L12" s="84">
        <v>0</v>
      </c>
      <c r="M12" s="51">
        <v>0</v>
      </c>
      <c r="N12" s="85" t="s">
        <v>10</v>
      </c>
      <c r="O12" s="86">
        <f>I12-D12</f>
        <v>1</v>
      </c>
      <c r="P12" s="87"/>
      <c r="Q12" s="88"/>
      <c r="T12" s="89"/>
      <c r="U12" s="89"/>
    </row>
    <row r="13" spans="1:21" s="53" customFormat="1" ht="15" customHeight="1" x14ac:dyDescent="0.2">
      <c r="A13" s="67" t="s">
        <v>59</v>
      </c>
      <c r="B13" s="63">
        <v>0</v>
      </c>
      <c r="C13" s="63">
        <v>3</v>
      </c>
      <c r="D13" s="63">
        <v>1</v>
      </c>
      <c r="E13" s="90">
        <v>0</v>
      </c>
      <c r="F13" s="90">
        <v>1</v>
      </c>
      <c r="G13" s="63">
        <v>1</v>
      </c>
      <c r="H13" s="63">
        <v>1</v>
      </c>
      <c r="I13" s="91">
        <v>0</v>
      </c>
      <c r="K13" s="84">
        <v>0</v>
      </c>
      <c r="L13" s="84">
        <v>0</v>
      </c>
      <c r="M13" s="51">
        <v>0</v>
      </c>
      <c r="N13" s="85" t="s">
        <v>10</v>
      </c>
      <c r="O13" s="86">
        <f>I13-D13</f>
        <v>-1</v>
      </c>
      <c r="P13" s="87" t="e">
        <f t="shared" si="4"/>
        <v>#DIV/0!</v>
      </c>
      <c r="Q13" s="88">
        <f t="shared" si="2"/>
        <v>0</v>
      </c>
      <c r="T13" s="89"/>
      <c r="U13" s="89"/>
    </row>
    <row r="14" spans="1:21" s="53" customFormat="1" ht="15" customHeight="1" x14ac:dyDescent="0.2">
      <c r="A14" s="108" t="s">
        <v>60</v>
      </c>
      <c r="B14" s="63">
        <v>0</v>
      </c>
      <c r="C14" s="63">
        <v>3</v>
      </c>
      <c r="D14" s="63">
        <v>0</v>
      </c>
      <c r="E14" s="90">
        <v>0</v>
      </c>
      <c r="F14" s="90">
        <v>0</v>
      </c>
      <c r="G14" s="63">
        <v>0</v>
      </c>
      <c r="H14" s="63">
        <v>0</v>
      </c>
      <c r="I14" s="91">
        <v>0</v>
      </c>
      <c r="K14" s="84"/>
      <c r="L14" s="84"/>
      <c r="M14" s="51"/>
      <c r="N14" s="85"/>
      <c r="O14" s="86">
        <f>I14-D14</f>
        <v>0</v>
      </c>
      <c r="P14" s="87"/>
      <c r="Q14" s="88"/>
      <c r="T14" s="89"/>
      <c r="U14" s="89"/>
    </row>
    <row r="15" spans="1:21" s="53" customFormat="1" ht="15" customHeight="1" x14ac:dyDescent="0.2">
      <c r="A15" s="67" t="s">
        <v>61</v>
      </c>
      <c r="B15" s="63">
        <v>0</v>
      </c>
      <c r="C15" s="63">
        <v>1</v>
      </c>
      <c r="D15" s="63">
        <v>0</v>
      </c>
      <c r="E15" s="90">
        <v>0</v>
      </c>
      <c r="F15" s="90">
        <v>0</v>
      </c>
      <c r="G15" s="63">
        <v>0</v>
      </c>
      <c r="H15" s="63">
        <v>0</v>
      </c>
      <c r="I15" s="91">
        <v>0</v>
      </c>
      <c r="K15" s="84"/>
      <c r="L15" s="84"/>
      <c r="M15" s="51"/>
      <c r="N15" s="85" t="s">
        <v>10</v>
      </c>
      <c r="O15" s="86">
        <f>I15-D15</f>
        <v>0</v>
      </c>
      <c r="P15" s="87"/>
      <c r="Q15" s="88"/>
      <c r="T15" s="89"/>
      <c r="U15" s="89"/>
    </row>
    <row r="16" spans="1:21" s="53" customFormat="1" ht="15" customHeight="1" x14ac:dyDescent="0.2">
      <c r="A16" s="94" t="s">
        <v>62</v>
      </c>
      <c r="B16" s="70">
        <v>1</v>
      </c>
      <c r="C16" s="70">
        <v>1</v>
      </c>
      <c r="D16" s="70">
        <v>0</v>
      </c>
      <c r="E16" s="95">
        <v>0</v>
      </c>
      <c r="F16" s="95">
        <v>0</v>
      </c>
      <c r="G16" s="70">
        <v>0</v>
      </c>
      <c r="H16" s="70">
        <v>0</v>
      </c>
      <c r="I16" s="96">
        <v>0</v>
      </c>
      <c r="K16" s="84">
        <v>0</v>
      </c>
      <c r="L16" s="84">
        <v>0</v>
      </c>
      <c r="M16" s="51">
        <v>0</v>
      </c>
      <c r="N16" s="85" t="s">
        <v>10</v>
      </c>
      <c r="O16" s="86">
        <f>I16-D16</f>
        <v>0</v>
      </c>
      <c r="P16" s="87" t="e">
        <f t="shared" si="3"/>
        <v>#DIV/0!</v>
      </c>
      <c r="Q16" s="97">
        <f t="shared" si="2"/>
        <v>0</v>
      </c>
    </row>
    <row r="17" spans="1:18" s="53" customFormat="1" ht="15" customHeight="1" x14ac:dyDescent="0.2">
      <c r="A17" s="69" t="s">
        <v>38</v>
      </c>
      <c r="B17" s="98">
        <f>SUM(B5:B16)</f>
        <v>33</v>
      </c>
      <c r="C17" s="98">
        <f>SUM(C5:C16)</f>
        <v>40</v>
      </c>
      <c r="D17" s="98">
        <f>SUM(D5:D16)</f>
        <v>24</v>
      </c>
      <c r="E17" s="98">
        <f>SUM(E5:E16)</f>
        <v>22</v>
      </c>
      <c r="F17" s="99">
        <f t="shared" ref="F17:G17" si="5">SUM(F5:F16)</f>
        <v>28</v>
      </c>
      <c r="G17" s="98">
        <f t="shared" si="5"/>
        <v>32</v>
      </c>
      <c r="H17" s="98">
        <f t="shared" ref="H17" si="6">SUM(H5:H16)</f>
        <v>26</v>
      </c>
      <c r="I17" s="100">
        <f>SUM(I5:I16)</f>
        <v>33</v>
      </c>
      <c r="K17" s="101">
        <f t="shared" ref="K17" si="7">SUM(K5:K16)</f>
        <v>0</v>
      </c>
      <c r="L17" s="101">
        <f t="shared" ref="L17:M17" si="8">SUM(L5:L16)</f>
        <v>0</v>
      </c>
      <c r="M17" s="102">
        <f t="shared" si="8"/>
        <v>0</v>
      </c>
      <c r="N17" s="103">
        <f>(I17-D17)/D17</f>
        <v>0.375</v>
      </c>
      <c r="O17" s="104">
        <f>I17-D17</f>
        <v>9</v>
      </c>
      <c r="P17" s="103" t="e">
        <f t="shared" si="3"/>
        <v>#DIV/0!</v>
      </c>
      <c r="Q17" s="105">
        <f t="shared" si="2"/>
        <v>0</v>
      </c>
      <c r="R17" s="80"/>
    </row>
    <row r="18" spans="1:18" s="53" customFormat="1" ht="15" customHeight="1" x14ac:dyDescent="0.2">
      <c r="A18" s="53" t="s">
        <v>40</v>
      </c>
      <c r="D18" s="54"/>
      <c r="E18" s="52"/>
      <c r="F18" s="52"/>
      <c r="G18" s="52"/>
      <c r="H18" s="52"/>
      <c r="I18" s="52"/>
      <c r="J18" s="54"/>
      <c r="K18" s="52"/>
      <c r="L18" s="52"/>
      <c r="M18" s="52"/>
    </row>
    <row r="21" spans="1:18" x14ac:dyDescent="0.2">
      <c r="D21" s="45"/>
      <c r="E21" s="45"/>
      <c r="F21" s="45"/>
      <c r="G21" s="45"/>
      <c r="H21" s="45"/>
      <c r="I21" s="45"/>
      <c r="J21" s="45"/>
      <c r="K21" s="45"/>
      <c r="L21" s="45"/>
    </row>
    <row r="23" spans="1:18" ht="17.25" x14ac:dyDescent="0.25">
      <c r="A23" s="111" t="s">
        <v>44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2"/>
      <c r="N23" s="112"/>
      <c r="O23" s="112"/>
      <c r="P23" s="112"/>
    </row>
    <row r="24" spans="1:18" ht="15" x14ac:dyDescent="0.25">
      <c r="A24" s="111" t="s">
        <v>63</v>
      </c>
      <c r="B24" s="111"/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8" x14ac:dyDescent="0.2">
      <c r="A25" s="53"/>
      <c r="B25" s="53"/>
      <c r="C25" s="53"/>
      <c r="D25" s="54"/>
      <c r="E25" s="52"/>
      <c r="F25" s="52"/>
      <c r="G25" s="52"/>
      <c r="H25" s="52"/>
      <c r="I25" s="54"/>
      <c r="J25" s="52"/>
      <c r="K25" s="52"/>
      <c r="L25" s="52"/>
      <c r="M25" s="53"/>
      <c r="N25" s="53"/>
      <c r="O25" s="53"/>
      <c r="P25" s="53"/>
    </row>
    <row r="26" spans="1:18" ht="15" customHeight="1" x14ac:dyDescent="0.25">
      <c r="A26" s="55" t="s">
        <v>8</v>
      </c>
      <c r="B26" s="56" t="s">
        <v>26</v>
      </c>
      <c r="C26" s="56" t="s">
        <v>21</v>
      </c>
      <c r="D26" s="56" t="s">
        <v>22</v>
      </c>
      <c r="E26" s="56" t="s">
        <v>23</v>
      </c>
      <c r="F26" s="76" t="s">
        <v>41</v>
      </c>
      <c r="G26" s="56" t="s">
        <v>46</v>
      </c>
      <c r="H26" s="56" t="s">
        <v>47</v>
      </c>
      <c r="I26" s="57" t="s">
        <v>50</v>
      </c>
      <c r="J26" s="52"/>
      <c r="K26" s="52"/>
      <c r="L26" s="52"/>
      <c r="M26" s="53"/>
      <c r="N26" s="53"/>
      <c r="O26" s="53"/>
      <c r="P26" s="53"/>
    </row>
    <row r="27" spans="1:18" ht="15" customHeight="1" x14ac:dyDescent="0.2">
      <c r="A27" s="65" t="s">
        <v>42</v>
      </c>
      <c r="B27" s="58">
        <v>0</v>
      </c>
      <c r="C27" s="58">
        <v>0</v>
      </c>
      <c r="D27" s="58">
        <v>0</v>
      </c>
      <c r="E27" s="71">
        <v>0</v>
      </c>
      <c r="F27" s="71">
        <v>9</v>
      </c>
      <c r="G27" s="58">
        <v>19</v>
      </c>
      <c r="H27" s="58">
        <v>18</v>
      </c>
      <c r="I27" s="106">
        <v>20</v>
      </c>
      <c r="J27" s="52"/>
      <c r="K27" s="52"/>
      <c r="L27" s="52"/>
      <c r="M27" s="53"/>
      <c r="N27" s="53"/>
      <c r="O27" s="53"/>
      <c r="P27" s="53"/>
    </row>
    <row r="28" spans="1:18" ht="15" customHeight="1" x14ac:dyDescent="0.2">
      <c r="A28" s="66" t="s">
        <v>67</v>
      </c>
      <c r="B28" s="59">
        <v>14</v>
      </c>
      <c r="C28" s="59">
        <v>21</v>
      </c>
      <c r="D28" s="59">
        <v>15</v>
      </c>
      <c r="E28" s="72">
        <v>34</v>
      </c>
      <c r="F28" s="72">
        <v>17</v>
      </c>
      <c r="G28" s="59">
        <v>12</v>
      </c>
      <c r="H28" s="59">
        <v>13</v>
      </c>
      <c r="I28" s="107">
        <v>20</v>
      </c>
      <c r="J28" s="52"/>
      <c r="K28" s="52"/>
      <c r="L28" s="52"/>
      <c r="M28" s="53"/>
      <c r="N28" s="53"/>
      <c r="O28" s="53"/>
      <c r="P28" s="53"/>
    </row>
    <row r="29" spans="1:18" ht="15" customHeight="1" x14ac:dyDescent="0.2">
      <c r="A29" s="66" t="s">
        <v>27</v>
      </c>
      <c r="B29" s="59">
        <v>57</v>
      </c>
      <c r="C29" s="59">
        <v>92</v>
      </c>
      <c r="D29" s="59">
        <v>165</v>
      </c>
      <c r="E29" s="72">
        <v>94</v>
      </c>
      <c r="F29" s="72">
        <v>36</v>
      </c>
      <c r="G29" s="59">
        <v>31</v>
      </c>
      <c r="H29" s="59">
        <v>25</v>
      </c>
      <c r="I29" s="107">
        <v>17</v>
      </c>
      <c r="J29" s="52"/>
      <c r="K29" s="52"/>
      <c r="L29" s="52"/>
      <c r="M29" s="53"/>
      <c r="N29" s="53"/>
      <c r="O29" s="53"/>
      <c r="P29" s="53"/>
    </row>
    <row r="30" spans="1:18" ht="15" customHeight="1" x14ac:dyDescent="0.2">
      <c r="A30" s="66" t="s">
        <v>30</v>
      </c>
      <c r="B30" s="59">
        <v>15</v>
      </c>
      <c r="C30" s="59">
        <v>9</v>
      </c>
      <c r="D30" s="59">
        <v>13</v>
      </c>
      <c r="E30" s="72">
        <v>12</v>
      </c>
      <c r="F30" s="72">
        <v>11</v>
      </c>
      <c r="G30" s="59">
        <v>5</v>
      </c>
      <c r="H30" s="59">
        <v>8</v>
      </c>
      <c r="I30" s="107">
        <v>13</v>
      </c>
      <c r="J30" s="52"/>
      <c r="K30" s="52"/>
      <c r="L30" s="52"/>
      <c r="M30" s="53"/>
      <c r="N30" s="53"/>
      <c r="O30" s="53"/>
      <c r="P30" s="53"/>
    </row>
    <row r="31" spans="1:18" ht="15" customHeight="1" x14ac:dyDescent="0.2">
      <c r="A31" s="66" t="s">
        <v>28</v>
      </c>
      <c r="B31" s="59">
        <v>32</v>
      </c>
      <c r="C31" s="59">
        <v>93</v>
      </c>
      <c r="D31" s="59">
        <v>144</v>
      </c>
      <c r="E31" s="72">
        <v>72</v>
      </c>
      <c r="F31" s="72">
        <v>42</v>
      </c>
      <c r="G31" s="59">
        <v>24</v>
      </c>
      <c r="H31" s="59">
        <v>24</v>
      </c>
      <c r="I31" s="107">
        <v>11</v>
      </c>
      <c r="J31" s="52"/>
      <c r="K31" s="52"/>
      <c r="L31" s="52"/>
      <c r="M31" s="53"/>
      <c r="N31" s="53"/>
      <c r="O31" s="53"/>
      <c r="P31" s="53"/>
    </row>
    <row r="32" spans="1:18" ht="15" customHeight="1" x14ac:dyDescent="0.2">
      <c r="A32" s="66" t="s">
        <v>43</v>
      </c>
      <c r="B32" s="59">
        <v>0</v>
      </c>
      <c r="C32" s="59">
        <v>0</v>
      </c>
      <c r="D32" s="59">
        <v>0</v>
      </c>
      <c r="E32" s="72">
        <v>0</v>
      </c>
      <c r="F32" s="72">
        <v>3</v>
      </c>
      <c r="G32" s="59">
        <v>5</v>
      </c>
      <c r="H32" s="59">
        <v>3</v>
      </c>
      <c r="I32" s="107">
        <v>6</v>
      </c>
      <c r="J32" s="52"/>
      <c r="K32" s="52"/>
      <c r="L32" s="52"/>
      <c r="M32" s="53"/>
      <c r="N32" s="53"/>
      <c r="O32" s="53"/>
      <c r="P32" s="53"/>
    </row>
    <row r="33" spans="1:16" ht="15" customHeight="1" x14ac:dyDescent="0.2">
      <c r="A33" s="66" t="s">
        <v>36</v>
      </c>
      <c r="B33" s="59">
        <v>0</v>
      </c>
      <c r="C33" s="59">
        <v>0</v>
      </c>
      <c r="D33" s="59">
        <v>0</v>
      </c>
      <c r="E33" s="72">
        <v>1</v>
      </c>
      <c r="F33" s="72">
        <v>8</v>
      </c>
      <c r="G33" s="59">
        <v>5</v>
      </c>
      <c r="H33" s="59">
        <v>2</v>
      </c>
      <c r="I33" s="107">
        <v>5</v>
      </c>
      <c r="J33" s="52"/>
      <c r="K33" s="52"/>
      <c r="L33" s="52"/>
      <c r="M33" s="53"/>
      <c r="N33" s="53"/>
      <c r="O33" s="53"/>
      <c r="P33" s="53"/>
    </row>
    <row r="34" spans="1:16" ht="15" customHeight="1" x14ac:dyDescent="0.2">
      <c r="A34" s="66" t="s">
        <v>65</v>
      </c>
      <c r="B34" s="59">
        <v>0</v>
      </c>
      <c r="C34" s="59">
        <v>0</v>
      </c>
      <c r="D34" s="59">
        <v>0</v>
      </c>
      <c r="E34" s="72">
        <v>0</v>
      </c>
      <c r="F34" s="72">
        <v>0</v>
      </c>
      <c r="G34" s="59">
        <v>0</v>
      </c>
      <c r="H34" s="59">
        <v>0</v>
      </c>
      <c r="I34" s="107">
        <v>4</v>
      </c>
      <c r="J34" s="52"/>
      <c r="K34" s="52"/>
      <c r="L34" s="52"/>
      <c r="M34" s="53"/>
      <c r="N34" s="53"/>
      <c r="O34" s="53"/>
      <c r="P34" s="53"/>
    </row>
    <row r="35" spans="1:16" ht="15" customHeight="1" x14ac:dyDescent="0.2">
      <c r="A35" s="66" t="s">
        <v>29</v>
      </c>
      <c r="B35" s="59">
        <v>5</v>
      </c>
      <c r="C35" s="59">
        <v>2</v>
      </c>
      <c r="D35" s="59">
        <v>4</v>
      </c>
      <c r="E35" s="72">
        <v>3</v>
      </c>
      <c r="F35" s="72">
        <v>4</v>
      </c>
      <c r="G35" s="59">
        <v>4</v>
      </c>
      <c r="H35" s="59">
        <v>0</v>
      </c>
      <c r="I35" s="107">
        <v>4</v>
      </c>
      <c r="J35" s="52"/>
      <c r="K35" s="52"/>
      <c r="L35" s="52"/>
      <c r="M35" s="53"/>
      <c r="N35" s="53"/>
      <c r="O35" s="53"/>
      <c r="P35" s="53"/>
    </row>
    <row r="36" spans="1:16" ht="15" customHeight="1" x14ac:dyDescent="0.2">
      <c r="A36" s="109" t="s">
        <v>70</v>
      </c>
      <c r="B36" s="59">
        <v>0</v>
      </c>
      <c r="C36" s="59">
        <v>0</v>
      </c>
      <c r="D36" s="59">
        <v>0</v>
      </c>
      <c r="E36" s="72">
        <v>0</v>
      </c>
      <c r="F36" s="72">
        <v>0</v>
      </c>
      <c r="G36" s="59">
        <v>0</v>
      </c>
      <c r="H36" s="59">
        <v>1</v>
      </c>
      <c r="I36" s="107">
        <v>3</v>
      </c>
      <c r="J36" s="52"/>
      <c r="K36" s="52"/>
      <c r="L36" s="52"/>
      <c r="M36" s="53"/>
      <c r="N36" s="53"/>
      <c r="O36" s="53"/>
      <c r="P36" s="53"/>
    </row>
    <row r="37" spans="1:16" ht="15" customHeight="1" x14ac:dyDescent="0.2">
      <c r="A37" s="66" t="s">
        <v>64</v>
      </c>
      <c r="B37" s="59">
        <v>0</v>
      </c>
      <c r="C37" s="59">
        <v>0</v>
      </c>
      <c r="D37" s="59">
        <v>0</v>
      </c>
      <c r="E37" s="72">
        <v>0</v>
      </c>
      <c r="F37" s="72">
        <v>0</v>
      </c>
      <c r="G37" s="59">
        <v>0</v>
      </c>
      <c r="H37" s="59">
        <v>0</v>
      </c>
      <c r="I37" s="107">
        <v>2</v>
      </c>
      <c r="J37" s="52"/>
      <c r="K37" s="52"/>
      <c r="L37" s="52"/>
      <c r="M37" s="53"/>
      <c r="N37" s="53"/>
      <c r="O37" s="53"/>
      <c r="P37" s="53"/>
    </row>
    <row r="38" spans="1:16" ht="15" customHeight="1" x14ac:dyDescent="0.2">
      <c r="A38" s="109" t="s">
        <v>69</v>
      </c>
      <c r="B38" s="59">
        <v>0</v>
      </c>
      <c r="C38" s="59">
        <v>0</v>
      </c>
      <c r="D38" s="59">
        <v>0</v>
      </c>
      <c r="E38" s="72">
        <v>0</v>
      </c>
      <c r="F38" s="72">
        <v>0</v>
      </c>
      <c r="G38" s="59">
        <v>1</v>
      </c>
      <c r="H38" s="59">
        <v>4</v>
      </c>
      <c r="I38" s="107">
        <v>2</v>
      </c>
      <c r="J38" s="52"/>
      <c r="K38" s="52"/>
      <c r="L38" s="52"/>
      <c r="M38" s="53"/>
      <c r="N38" s="53"/>
      <c r="O38" s="53"/>
      <c r="P38" s="53"/>
    </row>
    <row r="39" spans="1:16" ht="15" customHeight="1" x14ac:dyDescent="0.2">
      <c r="A39" s="66" t="s">
        <v>68</v>
      </c>
      <c r="B39" s="59">
        <v>0</v>
      </c>
      <c r="C39" s="59">
        <v>0</v>
      </c>
      <c r="D39" s="59">
        <v>0</v>
      </c>
      <c r="E39" s="72">
        <v>0</v>
      </c>
      <c r="F39" s="72">
        <v>1</v>
      </c>
      <c r="G39" s="59">
        <v>1</v>
      </c>
      <c r="H39" s="59">
        <v>6</v>
      </c>
      <c r="I39" s="107">
        <v>1</v>
      </c>
      <c r="J39" s="52"/>
      <c r="K39" s="52"/>
      <c r="L39" s="52"/>
      <c r="M39" s="53"/>
      <c r="N39" s="53"/>
      <c r="O39" s="53"/>
      <c r="P39" s="53"/>
    </row>
    <row r="40" spans="1:16" ht="15" customHeight="1" x14ac:dyDescent="0.2">
      <c r="A40" s="66" t="s">
        <v>66</v>
      </c>
      <c r="B40" s="59">
        <v>0</v>
      </c>
      <c r="C40" s="59">
        <v>0</v>
      </c>
      <c r="D40" s="59">
        <v>0</v>
      </c>
      <c r="E40" s="72">
        <v>0</v>
      </c>
      <c r="F40" s="72">
        <v>0</v>
      </c>
      <c r="G40" s="59">
        <v>0</v>
      </c>
      <c r="H40" s="59">
        <v>0</v>
      </c>
      <c r="I40" s="107">
        <v>1</v>
      </c>
      <c r="J40" s="52"/>
      <c r="K40" s="52"/>
      <c r="L40" s="52"/>
      <c r="M40" s="53"/>
      <c r="N40" s="53"/>
      <c r="O40" s="53"/>
      <c r="P40" s="53"/>
    </row>
    <row r="41" spans="1:16" ht="15" customHeight="1" x14ac:dyDescent="0.2">
      <c r="A41" s="66" t="s">
        <v>32</v>
      </c>
      <c r="B41" s="59">
        <v>13</v>
      </c>
      <c r="C41" s="59">
        <v>51</v>
      </c>
      <c r="D41" s="59">
        <v>107</v>
      </c>
      <c r="E41" s="72">
        <v>71</v>
      </c>
      <c r="F41" s="72">
        <v>17</v>
      </c>
      <c r="G41" s="59">
        <v>4</v>
      </c>
      <c r="H41" s="59">
        <v>0</v>
      </c>
      <c r="I41" s="107">
        <v>0</v>
      </c>
      <c r="J41" s="52"/>
      <c r="K41" s="52"/>
      <c r="L41" s="52"/>
      <c r="M41" s="53"/>
      <c r="N41" s="53"/>
      <c r="O41" s="53"/>
      <c r="P41" s="53"/>
    </row>
    <row r="42" spans="1:16" ht="15" customHeight="1" x14ac:dyDescent="0.2">
      <c r="A42" s="66" t="s">
        <v>33</v>
      </c>
      <c r="B42" s="59">
        <v>3</v>
      </c>
      <c r="C42" s="59">
        <v>0</v>
      </c>
      <c r="D42" s="59">
        <v>0</v>
      </c>
      <c r="E42" s="72">
        <v>0</v>
      </c>
      <c r="F42" s="72">
        <v>0</v>
      </c>
      <c r="G42" s="59">
        <v>0</v>
      </c>
      <c r="H42" s="59">
        <v>0</v>
      </c>
      <c r="I42" s="107">
        <v>0</v>
      </c>
      <c r="J42" s="52"/>
      <c r="K42" s="52"/>
      <c r="L42" s="52"/>
      <c r="M42" s="53"/>
      <c r="N42" s="53"/>
      <c r="O42" s="53"/>
      <c r="P42" s="53"/>
    </row>
    <row r="43" spans="1:16" ht="15" customHeight="1" x14ac:dyDescent="0.2">
      <c r="A43" s="110" t="s">
        <v>34</v>
      </c>
      <c r="B43" s="59">
        <v>0</v>
      </c>
      <c r="C43" s="59">
        <v>0</v>
      </c>
      <c r="D43" s="59">
        <v>1</v>
      </c>
      <c r="E43" s="72">
        <v>1</v>
      </c>
      <c r="F43" s="72">
        <v>1</v>
      </c>
      <c r="G43" s="59">
        <v>1</v>
      </c>
      <c r="H43" s="59">
        <v>1</v>
      </c>
      <c r="I43" s="107">
        <v>0</v>
      </c>
      <c r="J43" s="52"/>
      <c r="K43" s="52"/>
      <c r="L43" s="52"/>
      <c r="M43" s="53"/>
      <c r="N43" s="53"/>
      <c r="O43" s="53"/>
      <c r="P43" s="53"/>
    </row>
    <row r="44" spans="1:16" ht="15" customHeight="1" x14ac:dyDescent="0.2">
      <c r="A44" s="110" t="s">
        <v>71</v>
      </c>
      <c r="B44" s="59">
        <v>1</v>
      </c>
      <c r="C44" s="59">
        <v>0</v>
      </c>
      <c r="D44" s="59">
        <v>2</v>
      </c>
      <c r="E44" s="72">
        <v>0</v>
      </c>
      <c r="F44" s="72">
        <v>0</v>
      </c>
      <c r="G44" s="59">
        <v>0</v>
      </c>
      <c r="H44" s="59">
        <v>1</v>
      </c>
      <c r="I44" s="107">
        <v>0</v>
      </c>
      <c r="J44" s="52"/>
      <c r="K44" s="52"/>
      <c r="L44" s="52"/>
      <c r="M44" s="53"/>
      <c r="N44" s="53"/>
      <c r="O44" s="53"/>
      <c r="P44" s="53"/>
    </row>
    <row r="45" spans="1:16" ht="15" customHeight="1" x14ac:dyDescent="0.2">
      <c r="A45" s="115" t="s">
        <v>48</v>
      </c>
      <c r="B45" s="59">
        <v>0</v>
      </c>
      <c r="C45" s="59">
        <v>0</v>
      </c>
      <c r="D45" s="59">
        <v>0</v>
      </c>
      <c r="E45" s="72">
        <v>0</v>
      </c>
      <c r="F45" s="72">
        <v>0</v>
      </c>
      <c r="G45" s="59">
        <v>0</v>
      </c>
      <c r="H45" s="59">
        <v>4</v>
      </c>
      <c r="I45" s="107">
        <v>0</v>
      </c>
      <c r="J45" s="52"/>
      <c r="K45" s="52"/>
      <c r="L45" s="52"/>
      <c r="M45" s="53"/>
      <c r="N45" s="53"/>
      <c r="O45" s="53"/>
      <c r="P45" s="53"/>
    </row>
    <row r="46" spans="1:16" ht="15" customHeight="1" x14ac:dyDescent="0.2">
      <c r="A46" s="77" t="s">
        <v>31</v>
      </c>
      <c r="B46" s="59">
        <v>3</v>
      </c>
      <c r="C46" s="59">
        <v>1</v>
      </c>
      <c r="D46" s="59">
        <v>7</v>
      </c>
      <c r="E46" s="72">
        <v>2</v>
      </c>
      <c r="F46" s="72">
        <v>4</v>
      </c>
      <c r="G46" s="59">
        <v>2</v>
      </c>
      <c r="H46" s="59">
        <v>3</v>
      </c>
      <c r="I46" s="107">
        <v>0</v>
      </c>
      <c r="J46" s="52"/>
      <c r="K46" s="52"/>
      <c r="L46" s="52"/>
      <c r="M46" s="53"/>
      <c r="N46" s="53"/>
      <c r="O46" s="53"/>
      <c r="P46" s="53"/>
    </row>
    <row r="47" spans="1:16" ht="15" customHeight="1" x14ac:dyDescent="0.2">
      <c r="A47" s="114" t="s">
        <v>49</v>
      </c>
      <c r="B47" s="59">
        <v>0</v>
      </c>
      <c r="C47" s="59">
        <v>0</v>
      </c>
      <c r="D47" s="59">
        <v>0</v>
      </c>
      <c r="E47" s="72">
        <v>0</v>
      </c>
      <c r="F47" s="72">
        <v>0</v>
      </c>
      <c r="G47" s="59">
        <v>0</v>
      </c>
      <c r="H47" s="59">
        <v>2</v>
      </c>
      <c r="I47" s="107">
        <v>0</v>
      </c>
      <c r="J47" s="52"/>
      <c r="K47" s="52"/>
      <c r="L47" s="52"/>
      <c r="M47" s="53"/>
      <c r="N47" s="53"/>
      <c r="O47" s="53"/>
      <c r="P47" s="53"/>
    </row>
    <row r="48" spans="1:16" ht="15" customHeight="1" x14ac:dyDescent="0.2">
      <c r="A48" s="66" t="s">
        <v>37</v>
      </c>
      <c r="B48" s="59">
        <v>0</v>
      </c>
      <c r="C48" s="59">
        <v>0</v>
      </c>
      <c r="D48" s="59">
        <v>0</v>
      </c>
      <c r="E48" s="72">
        <v>1</v>
      </c>
      <c r="F48" s="72">
        <v>0</v>
      </c>
      <c r="G48" s="59">
        <v>0</v>
      </c>
      <c r="H48" s="59">
        <v>0</v>
      </c>
      <c r="I48" s="107">
        <v>0</v>
      </c>
      <c r="J48" s="52"/>
      <c r="K48" s="52"/>
      <c r="L48" s="52"/>
      <c r="M48" s="53"/>
      <c r="N48" s="53"/>
      <c r="O48" s="53"/>
      <c r="P48" s="53"/>
    </row>
    <row r="49" spans="1:16" ht="15" customHeight="1" x14ac:dyDescent="0.2">
      <c r="A49" s="68" t="s">
        <v>35</v>
      </c>
      <c r="B49" s="59">
        <v>0</v>
      </c>
      <c r="C49" s="59">
        <v>0</v>
      </c>
      <c r="D49" s="59">
        <v>1</v>
      </c>
      <c r="E49" s="72">
        <v>0</v>
      </c>
      <c r="F49" s="72">
        <v>1</v>
      </c>
      <c r="G49" s="59">
        <v>0</v>
      </c>
      <c r="H49" s="59">
        <v>0</v>
      </c>
      <c r="I49" s="107">
        <v>0</v>
      </c>
      <c r="J49" s="52"/>
      <c r="K49" s="52"/>
      <c r="L49" s="52"/>
      <c r="M49" s="53"/>
      <c r="N49" s="53"/>
      <c r="O49" s="53"/>
      <c r="P49" s="53"/>
    </row>
    <row r="50" spans="1:16" ht="15" customHeight="1" x14ac:dyDescent="0.2">
      <c r="A50" s="60" t="s">
        <v>38</v>
      </c>
      <c r="B50" s="61">
        <f>SUM(B27:B49)</f>
        <v>143</v>
      </c>
      <c r="C50" s="61">
        <f>SUM(C27:C49)</f>
        <v>269</v>
      </c>
      <c r="D50" s="73">
        <f>SUM(D27:D49)</f>
        <v>459</v>
      </c>
      <c r="E50" s="74">
        <f>SUM(E27:E49)</f>
        <v>291</v>
      </c>
      <c r="F50" s="73">
        <f>SUM(F27:F49)</f>
        <v>154</v>
      </c>
      <c r="G50" s="61">
        <f>SUM(G27:G49)</f>
        <v>114</v>
      </c>
      <c r="H50" s="61">
        <f>SUM(H27:H49)</f>
        <v>115</v>
      </c>
      <c r="I50" s="62">
        <f>SUM(I27:I49)</f>
        <v>109</v>
      </c>
      <c r="J50" s="52"/>
      <c r="K50" s="52"/>
      <c r="L50" s="52"/>
      <c r="M50" s="53"/>
      <c r="N50" s="53"/>
      <c r="O50" s="53"/>
      <c r="P50" s="53"/>
    </row>
    <row r="51" spans="1:16" ht="15" customHeight="1" x14ac:dyDescent="0.2">
      <c r="A51" s="53" t="s">
        <v>39</v>
      </c>
      <c r="B51" s="53"/>
      <c r="C51" s="53"/>
      <c r="D51" s="54"/>
      <c r="E51" s="52"/>
      <c r="F51" s="52"/>
      <c r="G51" s="52"/>
      <c r="H51" s="52"/>
      <c r="I51" s="54"/>
      <c r="J51" s="52"/>
      <c r="K51" s="52"/>
      <c r="L51" s="52"/>
      <c r="M51" s="53"/>
      <c r="N51" s="53"/>
      <c r="O51" s="53"/>
      <c r="P51" s="53"/>
    </row>
  </sheetData>
  <sortState ref="A27:I49">
    <sortCondition descending="1" ref="I27:I49"/>
  </sortState>
  <mergeCells count="4">
    <mergeCell ref="A23:P23"/>
    <mergeCell ref="A24:P24"/>
    <mergeCell ref="A1:Q1"/>
    <mergeCell ref="A2:Q2"/>
  </mergeCells>
  <phoneticPr fontId="0" type="noConversion"/>
  <printOptions horizontalCentered="1"/>
  <pageMargins left="0" right="0" top="0.6" bottom="0.5" header="0" footer="0"/>
  <pageSetup firstPageNumber="0" fitToHeight="3" orientation="portrait" r:id="rId1"/>
  <headerFooter alignWithMargins="0">
    <oddFooter>&amp;R&amp;"Arial,Italic"&amp;8Office of Institutional Research</oddFooter>
  </headerFooter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zoomScaleNormal="100" workbookViewId="0">
      <selection activeCell="A2" sqref="A2:K2"/>
    </sheetView>
  </sheetViews>
  <sheetFormatPr defaultColWidth="9.140625" defaultRowHeight="12.75" x14ac:dyDescent="0.2"/>
  <cols>
    <col min="1" max="1" width="31.28515625" style="14" customWidth="1"/>
    <col min="2" max="2" width="8.28515625" style="23" customWidth="1"/>
    <col min="3" max="4" width="8.28515625" style="15" customWidth="1"/>
    <col min="5" max="7" width="8.28515625" style="15" hidden="1" customWidth="1"/>
    <col min="8" max="9" width="8.7109375" style="14" customWidth="1"/>
    <col min="10" max="11" width="8.7109375" style="14" hidden="1" customWidth="1"/>
    <col min="12" max="16384" width="9.140625" style="14"/>
  </cols>
  <sheetData>
    <row r="1" spans="1:12" ht="15.75" x14ac:dyDescent="0.25">
      <c r="A1" s="113" t="s">
        <v>20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15.75" x14ac:dyDescent="0.25">
      <c r="A2" s="113" t="s">
        <v>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2" ht="15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2" ht="34.5" x14ac:dyDescent="0.25">
      <c r="A4" s="1" t="s">
        <v>8</v>
      </c>
      <c r="B4" s="24" t="s">
        <v>15</v>
      </c>
      <c r="C4" s="13" t="s">
        <v>16</v>
      </c>
      <c r="D4" s="28" t="s">
        <v>17</v>
      </c>
      <c r="E4" s="13" t="s">
        <v>9</v>
      </c>
      <c r="F4" s="13" t="s">
        <v>11</v>
      </c>
      <c r="G4" s="28" t="s">
        <v>12</v>
      </c>
      <c r="H4" s="4" t="s">
        <v>18</v>
      </c>
      <c r="I4" s="7" t="s">
        <v>19</v>
      </c>
      <c r="J4" s="4" t="s">
        <v>13</v>
      </c>
      <c r="K4" s="4" t="s">
        <v>14</v>
      </c>
      <c r="L4" s="17"/>
    </row>
    <row r="5" spans="1:12" x14ac:dyDescent="0.2">
      <c r="A5" s="22" t="s">
        <v>3</v>
      </c>
      <c r="B5" s="10" t="e">
        <f>Certificates!#REF!</f>
        <v>#REF!</v>
      </c>
      <c r="C5" s="10" t="e">
        <f>Certificates!#REF!</f>
        <v>#REF!</v>
      </c>
      <c r="D5" s="49" t="e">
        <f>Certificates!#REF!</f>
        <v>#REF!</v>
      </c>
      <c r="E5" s="10" t="e">
        <f>Certificates!#REF!</f>
        <v>#REF!</v>
      </c>
      <c r="F5" s="10" t="e">
        <f>Certificates!#REF!</f>
        <v>#REF!</v>
      </c>
      <c r="G5" s="49" t="e">
        <f>Certificates!#REF!</f>
        <v>#REF!</v>
      </c>
      <c r="H5" s="19" t="e">
        <f>(D5-C5)/C5</f>
        <v>#REF!</v>
      </c>
      <c r="I5" s="20" t="e">
        <f>D5-C5</f>
        <v>#REF!</v>
      </c>
      <c r="J5" s="19" t="e">
        <f>(G5-F5)/F5</f>
        <v>#REF!</v>
      </c>
      <c r="K5" s="9" t="e">
        <f>G5-F5</f>
        <v>#REF!</v>
      </c>
    </row>
    <row r="6" spans="1:12" x14ac:dyDescent="0.2">
      <c r="A6" s="2" t="s">
        <v>0</v>
      </c>
      <c r="B6" s="32" t="e">
        <f t="shared" ref="B6:G6" si="0">SUM(B5:B5)</f>
        <v>#REF!</v>
      </c>
      <c r="C6" s="33" t="e">
        <f t="shared" si="0"/>
        <v>#REF!</v>
      </c>
      <c r="D6" s="34" t="e">
        <f t="shared" si="0"/>
        <v>#REF!</v>
      </c>
      <c r="E6" s="33" t="e">
        <f t="shared" si="0"/>
        <v>#REF!</v>
      </c>
      <c r="F6" s="33" t="e">
        <f t="shared" si="0"/>
        <v>#REF!</v>
      </c>
      <c r="G6" s="34" t="e">
        <f t="shared" si="0"/>
        <v>#REF!</v>
      </c>
      <c r="H6" s="35" t="e">
        <f>(D6-C6)/C6</f>
        <v>#REF!</v>
      </c>
      <c r="I6" s="36" t="e">
        <f>D6-C6</f>
        <v>#REF!</v>
      </c>
      <c r="J6" s="35" t="e">
        <f>(G6-F6)/F6</f>
        <v>#REF!</v>
      </c>
      <c r="K6" s="37" t="e">
        <f>G6-F6</f>
        <v>#REF!</v>
      </c>
    </row>
    <row r="7" spans="1:12" x14ac:dyDescent="0.2">
      <c r="A7" s="22"/>
      <c r="B7" s="25"/>
      <c r="C7" s="18"/>
      <c r="D7" s="30"/>
      <c r="E7" s="18"/>
      <c r="F7" s="18"/>
      <c r="G7" s="30"/>
      <c r="H7" s="5"/>
      <c r="I7" s="8"/>
      <c r="J7" s="19"/>
      <c r="K7" s="6"/>
    </row>
    <row r="8" spans="1:12" x14ac:dyDescent="0.2">
      <c r="A8" s="22" t="s">
        <v>2</v>
      </c>
      <c r="B8" s="27" t="e">
        <f>Certificates!#REF!</f>
        <v>#REF!</v>
      </c>
      <c r="C8" s="27" t="e">
        <f>Certificates!#REF!</f>
        <v>#REF!</v>
      </c>
      <c r="D8" s="50" t="e">
        <f>Certificates!#REF!</f>
        <v>#REF!</v>
      </c>
      <c r="E8" s="10" t="e">
        <f>Certificates!#REF!</f>
        <v>#REF!</v>
      </c>
      <c r="F8" s="27" t="e">
        <f>Certificates!#REF!</f>
        <v>#REF!</v>
      </c>
      <c r="G8" s="50" t="e">
        <f>Certificates!#REF!</f>
        <v>#REF!</v>
      </c>
      <c r="H8" s="19" t="e">
        <f>(D8-C8)/C8</f>
        <v>#REF!</v>
      </c>
      <c r="I8" s="20" t="e">
        <f>D8-C8</f>
        <v>#REF!</v>
      </c>
      <c r="J8" s="19" t="e">
        <f>(G8-F8)/F8</f>
        <v>#REF!</v>
      </c>
      <c r="K8" s="21" t="e">
        <f>G8-F8</f>
        <v>#REF!</v>
      </c>
      <c r="L8" s="17"/>
    </row>
    <row r="9" spans="1:12" x14ac:dyDescent="0.2">
      <c r="A9" s="22" t="s">
        <v>4</v>
      </c>
      <c r="B9" s="10" t="e">
        <f>Certificates!#REF!</f>
        <v>#REF!</v>
      </c>
      <c r="C9" s="10" t="e">
        <f>Certificates!#REF!</f>
        <v>#REF!</v>
      </c>
      <c r="D9" s="50" t="e">
        <f>Certificates!#REF!</f>
        <v>#REF!</v>
      </c>
      <c r="E9" s="10" t="e">
        <f>Certificates!#REF!</f>
        <v>#REF!</v>
      </c>
      <c r="F9" s="10" t="e">
        <f>Certificates!#REF!</f>
        <v>#REF!</v>
      </c>
      <c r="G9" s="50" t="e">
        <f>Certificates!#REF!</f>
        <v>#REF!</v>
      </c>
      <c r="H9" s="19" t="e">
        <f>(D9-C9)/C9</f>
        <v>#REF!</v>
      </c>
      <c r="I9" s="20" t="e">
        <f>D9-C9</f>
        <v>#REF!</v>
      </c>
      <c r="J9" s="19" t="e">
        <f>(G9-F9)/F9</f>
        <v>#REF!</v>
      </c>
      <c r="K9" s="9" t="e">
        <f>G9-F9</f>
        <v>#REF!</v>
      </c>
      <c r="L9" s="17"/>
    </row>
    <row r="10" spans="1:12" x14ac:dyDescent="0.2">
      <c r="A10" s="38" t="s">
        <v>1</v>
      </c>
      <c r="B10" s="39" t="e">
        <f t="shared" ref="B10:G10" si="1">SUM(B8:B9)</f>
        <v>#REF!</v>
      </c>
      <c r="C10" s="40" t="e">
        <f t="shared" si="1"/>
        <v>#REF!</v>
      </c>
      <c r="D10" s="41" t="e">
        <f t="shared" si="1"/>
        <v>#REF!</v>
      </c>
      <c r="E10" s="40" t="e">
        <f t="shared" si="1"/>
        <v>#REF!</v>
      </c>
      <c r="F10" s="40" t="e">
        <f t="shared" si="1"/>
        <v>#REF!</v>
      </c>
      <c r="G10" s="41" t="e">
        <f t="shared" si="1"/>
        <v>#REF!</v>
      </c>
      <c r="H10" s="42" t="e">
        <f>(D10-C10)/C10</f>
        <v>#REF!</v>
      </c>
      <c r="I10" s="43" t="e">
        <f>D10-C10</f>
        <v>#REF!</v>
      </c>
      <c r="J10" s="42" t="e">
        <f>(G10-F10)/F10</f>
        <v>#REF!</v>
      </c>
      <c r="K10" s="44" t="e">
        <f>G10-F10</f>
        <v>#REF!</v>
      </c>
    </row>
    <row r="11" spans="1:12" x14ac:dyDescent="0.2">
      <c r="A11" s="3"/>
      <c r="B11" s="26"/>
      <c r="C11" s="12"/>
      <c r="D11" s="29"/>
      <c r="E11" s="12"/>
      <c r="F11" s="12"/>
      <c r="G11" s="29"/>
      <c r="H11" s="5"/>
      <c r="I11" s="8"/>
      <c r="J11" s="48"/>
      <c r="K11" s="31"/>
      <c r="L11" s="17"/>
    </row>
    <row r="12" spans="1:12" x14ac:dyDescent="0.2">
      <c r="A12" s="2" t="s">
        <v>7</v>
      </c>
      <c r="B12" s="26" t="e">
        <f t="shared" ref="B12:G12" si="2">B10+B6</f>
        <v>#REF!</v>
      </c>
      <c r="C12" s="46" t="e">
        <f t="shared" si="2"/>
        <v>#REF!</v>
      </c>
      <c r="D12" s="47" t="e">
        <f t="shared" si="2"/>
        <v>#REF!</v>
      </c>
      <c r="E12" s="46" t="e">
        <f t="shared" si="2"/>
        <v>#REF!</v>
      </c>
      <c r="F12" s="46" t="e">
        <f t="shared" si="2"/>
        <v>#REF!</v>
      </c>
      <c r="G12" s="11" t="e">
        <f t="shared" si="2"/>
        <v>#REF!</v>
      </c>
      <c r="H12" s="5" t="e">
        <f>(D12-C12)/C12</f>
        <v>#REF!</v>
      </c>
      <c r="I12" s="8" t="e">
        <f>D12-C12</f>
        <v>#REF!</v>
      </c>
      <c r="J12" s="5" t="e">
        <f>(G12-F12)/F12</f>
        <v>#REF!</v>
      </c>
      <c r="K12" s="31" t="e">
        <f>G12-F12</f>
        <v>#REF!</v>
      </c>
    </row>
    <row r="13" spans="1:12" x14ac:dyDescent="0.2">
      <c r="D13" s="16"/>
      <c r="G13" s="16"/>
      <c r="I13" s="17"/>
    </row>
    <row r="23" spans="2:2" x14ac:dyDescent="0.2">
      <c r="B23" s="45"/>
    </row>
  </sheetData>
  <mergeCells count="3">
    <mergeCell ref="A3:K3"/>
    <mergeCell ref="A2:K2"/>
    <mergeCell ref="A1:K1"/>
  </mergeCells>
  <phoneticPr fontId="0" type="noConversion"/>
  <printOptions horizontalCentered="1"/>
  <pageMargins left="0" right="0" top="0.5" bottom="0.25" header="0" footer="0"/>
  <pageSetup scale="89" firstPageNumber="0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Certificates</vt:lpstr>
      <vt:lpstr>VCAA</vt:lpstr>
      <vt:lpstr>Certificates!Print_Area</vt:lpstr>
      <vt:lpstr>VCAA!Print_Area</vt:lpstr>
      <vt:lpstr>VCAA!Print_Titles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Robert J</dc:creator>
  <cp:lastModifiedBy>Jones, Robert J</cp:lastModifiedBy>
  <cp:lastPrinted>2019-01-16T15:12:02Z</cp:lastPrinted>
  <dcterms:created xsi:type="dcterms:W3CDTF">2008-06-09T12:59:45Z</dcterms:created>
  <dcterms:modified xsi:type="dcterms:W3CDTF">2022-08-01T16:36:01Z</dcterms:modified>
</cp:coreProperties>
</file>