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725" windowWidth="15360" windowHeight="8610"/>
  </bookViews>
  <sheets>
    <sheet name="2014" sheetId="1" r:id="rId1"/>
  </sheets>
  <definedNames>
    <definedName name="_xlnm.Print_Area" localSheetId="0">'2014'!$A$1:$G$70</definedName>
  </definedNames>
  <calcPr calcId="145621"/>
</workbook>
</file>

<file path=xl/calcChain.xml><?xml version="1.0" encoding="utf-8"?>
<calcChain xmlns="http://schemas.openxmlformats.org/spreadsheetml/2006/main">
  <c r="G61" i="1" l="1"/>
  <c r="F61" i="1"/>
  <c r="E61" i="1"/>
  <c r="D61" i="1"/>
  <c r="C61" i="1"/>
  <c r="G60" i="1"/>
  <c r="E60" i="1"/>
  <c r="D60" i="1"/>
  <c r="G59" i="1"/>
  <c r="G52" i="1"/>
  <c r="F52" i="1"/>
  <c r="E52" i="1"/>
  <c r="D52" i="1"/>
  <c r="C52" i="1"/>
  <c r="G51" i="1"/>
  <c r="G50" i="1"/>
  <c r="G49" i="1"/>
  <c r="G48" i="1"/>
  <c r="G47" i="1"/>
  <c r="G46" i="1"/>
  <c r="G45" i="1"/>
  <c r="C43" i="1"/>
  <c r="G40" i="1"/>
  <c r="E40" i="1"/>
  <c r="D40" i="1"/>
  <c r="C40" i="1"/>
  <c r="G37" i="1"/>
  <c r="G36" i="1"/>
  <c r="G35" i="1"/>
  <c r="G34" i="1"/>
  <c r="G33" i="1"/>
  <c r="G32" i="1"/>
  <c r="G30" i="1"/>
  <c r="G29" i="1"/>
  <c r="G28" i="1"/>
  <c r="G27" i="1"/>
  <c r="G26" i="1"/>
  <c r="G25" i="1"/>
  <c r="G22" i="1"/>
  <c r="G18" i="1"/>
  <c r="E18" i="1"/>
  <c r="D18" i="1"/>
  <c r="C18" i="1"/>
  <c r="G16" i="1"/>
  <c r="G15" i="1"/>
  <c r="G14" i="1"/>
  <c r="G13" i="1"/>
  <c r="G11" i="1"/>
  <c r="E11" i="1"/>
  <c r="D11" i="1"/>
  <c r="C11" i="1"/>
  <c r="G10" i="1"/>
  <c r="G9" i="1"/>
  <c r="G8" i="1"/>
  <c r="G7" i="1"/>
</calcChain>
</file>

<file path=xl/sharedStrings.xml><?xml version="1.0" encoding="utf-8"?>
<sst xmlns="http://schemas.openxmlformats.org/spreadsheetml/2006/main" count="222" uniqueCount="107">
  <si>
    <t>Full Time Faculty FTE and Student Headcount* by Level</t>
  </si>
  <si>
    <t xml:space="preserve">OFFERING </t>
  </si>
  <si>
    <t>FT Faculty (FTE)</t>
  </si>
  <si>
    <t>UG</t>
  </si>
  <si>
    <t>GR</t>
  </si>
  <si>
    <t>DOC</t>
  </si>
  <si>
    <t>TOTAL</t>
  </si>
  <si>
    <t>Business and Management</t>
  </si>
  <si>
    <t xml:space="preserve">  Accountancy</t>
  </si>
  <si>
    <t xml:space="preserve">  Economics</t>
  </si>
  <si>
    <t xml:space="preserve">  Management Information Systems</t>
  </si>
  <si>
    <t xml:space="preserve">  </t>
  </si>
  <si>
    <t>CBM SUBTOTAL</t>
  </si>
  <si>
    <t>Education and Human Services</t>
  </si>
  <si>
    <t xml:space="preserve">  Educational/Teacher Leadership</t>
  </si>
  <si>
    <t xml:space="preserve">  Human Development Counseling</t>
  </si>
  <si>
    <t xml:space="preserve">  Human Services</t>
  </si>
  <si>
    <t xml:space="preserve">  Social Work</t>
  </si>
  <si>
    <t xml:space="preserve">  Teacher Education</t>
  </si>
  <si>
    <t>EHS SUBTOTAL</t>
  </si>
  <si>
    <t xml:space="preserve">  African American Studies</t>
  </si>
  <si>
    <t xml:space="preserve">  Biology</t>
  </si>
  <si>
    <t xml:space="preserve">  Chemistry</t>
  </si>
  <si>
    <t xml:space="preserve">  Clinical Laboratory Science</t>
  </si>
  <si>
    <t xml:space="preserve">  Communication</t>
  </si>
  <si>
    <t xml:space="preserve">  History</t>
  </si>
  <si>
    <t xml:space="preserve">  Mathematical Sciences</t>
  </si>
  <si>
    <t xml:space="preserve">  Philosophy</t>
  </si>
  <si>
    <t xml:space="preserve">  Psychology</t>
  </si>
  <si>
    <t xml:space="preserve">  Sociology/Anthropology</t>
  </si>
  <si>
    <t xml:space="preserve">  Center for Teaching and Learning</t>
  </si>
  <si>
    <t>LAS SUBTOTAL</t>
  </si>
  <si>
    <t xml:space="preserve">Library </t>
  </si>
  <si>
    <t xml:space="preserve">  Library Instructional Services</t>
  </si>
  <si>
    <t>LIBRARY SUBTOTAL</t>
  </si>
  <si>
    <t>Public Affairs and Administration</t>
  </si>
  <si>
    <t xml:space="preserve">  Criminal Justice</t>
  </si>
  <si>
    <t xml:space="preserve">  Environmental Studies/Science</t>
  </si>
  <si>
    <t xml:space="preserve">  Legal Studies</t>
  </si>
  <si>
    <t xml:space="preserve">  Public Administration</t>
  </si>
  <si>
    <t xml:space="preserve">  Public Affairs Reporting</t>
  </si>
  <si>
    <t xml:space="preserve">  Public Health</t>
  </si>
  <si>
    <t>PAA SUBTOTAL</t>
  </si>
  <si>
    <t>Total</t>
  </si>
  <si>
    <t xml:space="preserve">* Headcount based on 10th day figures. </t>
  </si>
  <si>
    <t>Center for State Policy and Leadership</t>
  </si>
  <si>
    <t>Minor</t>
  </si>
  <si>
    <t>B.S.</t>
  </si>
  <si>
    <t xml:space="preserve">M.A.-B.A.-Minor </t>
  </si>
  <si>
    <t xml:space="preserve">B.A.-Minor </t>
  </si>
  <si>
    <t>B.A.-Minor</t>
  </si>
  <si>
    <t>B.A.-Anthropology Minor-Sociology Minor</t>
  </si>
  <si>
    <t xml:space="preserve">Service  </t>
  </si>
  <si>
    <t>M.A.-B.A.- Minor</t>
  </si>
  <si>
    <t>B.A. - Minor</t>
  </si>
  <si>
    <t>M.A.</t>
  </si>
  <si>
    <t>B.S.W.</t>
  </si>
  <si>
    <t>Service</t>
  </si>
  <si>
    <t>Research/Service</t>
  </si>
  <si>
    <t>Elementary Ed. Minor - Secondary Ed.Minor</t>
  </si>
  <si>
    <t>B.S.-Minor</t>
  </si>
  <si>
    <t>M.S.-B.S.-Minor</t>
  </si>
  <si>
    <t xml:space="preserve">  Women and Gender Studies</t>
  </si>
  <si>
    <t>Coursework</t>
  </si>
  <si>
    <t>M.A.-B.A.</t>
  </si>
  <si>
    <t xml:space="preserve"> COLLEGE &amp; DEPARTMENT</t>
  </si>
  <si>
    <t xml:space="preserve">  Liberal Studies/Lib &amp; Integrative Studies</t>
  </si>
  <si>
    <t>M.A.-B.A.-Minors</t>
  </si>
  <si>
    <t xml:space="preserve">B.S. M.S. - Minor </t>
  </si>
  <si>
    <t>Experiential Learning - Minor</t>
  </si>
  <si>
    <t xml:space="preserve">  Experiential and Service-Learning</t>
  </si>
  <si>
    <t xml:space="preserve">  Art, Music &amp; Theatre</t>
  </si>
  <si>
    <t xml:space="preserve">    Visual Arts</t>
  </si>
  <si>
    <t xml:space="preserve">    Music</t>
  </si>
  <si>
    <t xml:space="preserve">    Theatre</t>
  </si>
  <si>
    <t>M.A.-M.S.-B.A.-Minor</t>
  </si>
  <si>
    <t>M.A.-B.A.-Minor</t>
  </si>
  <si>
    <t xml:space="preserve"> </t>
  </si>
  <si>
    <t>Provost's Office</t>
  </si>
  <si>
    <t xml:space="preserve">  Capital Scholars Honors Program</t>
  </si>
  <si>
    <t xml:space="preserve">  Inst. for Legal, Legislative &amp; Policy Studies</t>
  </si>
  <si>
    <t>--</t>
  </si>
  <si>
    <r>
      <t>M.B.A.-B.B.A.-B.A.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>-Minors</t>
    </r>
  </si>
  <si>
    <r>
      <t>2</t>
    </r>
    <r>
      <rPr>
        <sz val="11"/>
        <rFont val="Arial"/>
        <family val="2"/>
      </rPr>
      <t xml:space="preserve"> Students can earn a M.A. degree in both Educational Leadership and Teacher Leadership. </t>
    </r>
  </si>
  <si>
    <r>
      <t>3</t>
    </r>
    <r>
      <rPr>
        <sz val="11"/>
        <rFont val="Arial"/>
        <family val="2"/>
      </rPr>
      <t xml:space="preserve"> Also offers IBHE-approved post-baccalaureate level certificate(s).  </t>
    </r>
  </si>
  <si>
    <r>
      <t>4</t>
    </r>
    <r>
      <rPr>
        <sz val="11"/>
        <rFont val="Arial"/>
        <family val="2"/>
      </rPr>
      <t xml:space="preserve"> Also offers IBHE-approved post-master's certificate(s).    </t>
    </r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</si>
  <si>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B.A. applies to the students who are continuing in the undergraduate Management program.</t>
    </r>
  </si>
  <si>
    <r>
      <t>M.A.</t>
    </r>
    <r>
      <rPr>
        <vertAlign val="superscript"/>
        <sz val="11"/>
        <rFont val="Arial"/>
        <family val="2"/>
      </rPr>
      <t>2,3,4</t>
    </r>
  </si>
  <si>
    <r>
      <t>M.A.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 </t>
    </r>
  </si>
  <si>
    <r>
      <t>M.A.-B.A.-Minor</t>
    </r>
    <r>
      <rPr>
        <vertAlign val="superscript"/>
        <sz val="11"/>
        <rFont val="Arial"/>
        <family val="2"/>
      </rPr>
      <t xml:space="preserve"> 3</t>
    </r>
  </si>
  <si>
    <r>
      <t>D.P.A., M.P.A</t>
    </r>
    <r>
      <rPr>
        <vertAlign val="superscript"/>
        <sz val="11"/>
        <rFont val="Arial"/>
        <family val="2"/>
      </rPr>
      <t>3</t>
    </r>
  </si>
  <si>
    <r>
      <t>M.P.H.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 - Minor</t>
    </r>
  </si>
  <si>
    <r>
      <t xml:space="preserve">  Business Administration </t>
    </r>
    <r>
      <rPr>
        <i/>
        <sz val="9"/>
        <rFont val="Arial"/>
        <family val="2"/>
      </rPr>
      <t>(includes MGT)</t>
    </r>
  </si>
  <si>
    <t>AY 14-15</t>
  </si>
  <si>
    <t>UIS PROGRAMS BY COLLEGE - FALL 2014</t>
  </si>
  <si>
    <t>HC MAJORS (FALL 2014)</t>
  </si>
  <si>
    <r>
      <t>6</t>
    </r>
    <r>
      <rPr>
        <sz val="11"/>
        <rFont val="Arial"/>
        <family val="2"/>
      </rPr>
      <t xml:space="preserve"> Headcount includes both Political Science and Global Studies majors.  </t>
    </r>
  </si>
  <si>
    <r>
      <t>5</t>
    </r>
    <r>
      <rPr>
        <sz val="11"/>
        <rFont val="Arial"/>
        <family val="2"/>
      </rPr>
      <t xml:space="preserve"> Headcount includes both Computer Science and Information Systems Security majors.  </t>
    </r>
  </si>
  <si>
    <t>M.A.-B.A., Minor</t>
  </si>
  <si>
    <r>
      <t>Liberal Arts and Sciences</t>
    </r>
    <r>
      <rPr>
        <b/>
        <vertAlign val="superscript"/>
        <sz val="11"/>
        <rFont val="Arial"/>
        <family val="2"/>
      </rPr>
      <t>7</t>
    </r>
  </si>
  <si>
    <r>
      <t xml:space="preserve">7 </t>
    </r>
    <r>
      <rPr>
        <sz val="11"/>
        <rFont val="Arial"/>
        <family val="2"/>
      </rPr>
      <t xml:space="preserve">A pre-medical minor is offered by the Natural Sciences Division.  </t>
    </r>
  </si>
  <si>
    <r>
      <t xml:space="preserve">  Political Science</t>
    </r>
    <r>
      <rPr>
        <vertAlign val="superscript"/>
        <sz val="11"/>
        <rFont val="Arial"/>
        <family val="2"/>
      </rPr>
      <t xml:space="preserve">6 </t>
    </r>
  </si>
  <si>
    <r>
      <t xml:space="preserve">  Computer Science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</t>
    </r>
  </si>
  <si>
    <t xml:space="preserve">  English &amp; Modern Languages</t>
  </si>
  <si>
    <t>Undecided/Not Indicated/Certificate Students</t>
  </si>
  <si>
    <t>UNDECIDED/NOT INDICATED/CERT SUBTOTAL</t>
  </si>
  <si>
    <t xml:space="preserve">Note:  Students pursuing a Certificate of Advanced Study in EDL are included as headcount majors. Students pursuing an IBHE approved certificate or a campus certificate are included under Undecided/Not Indicated/Certificate Students.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</si>
</sst>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b/>
      <vertAlign val="super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3" fontId="2" fillId="2" borderId="1" xfId="0" applyNumberFormat="1" applyFont="1" applyFill="1" applyBorder="1" applyAlignment="1">
      <alignment horizontal="center"/>
    </xf>
    <xf numFmtId="0" fontId="3" fillId="0" borderId="0" xfId="0" applyFont="1"/>
    <xf numFmtId="3" fontId="2" fillId="2" borderId="0" xfId="0" applyNumberFormat="1" applyFont="1" applyFill="1" applyBorder="1" applyAlignment="1">
      <alignment horizontal="center" wrapText="1"/>
    </xf>
    <xf numFmtId="3" fontId="2" fillId="2" borderId="2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3" fontId="2" fillId="2" borderId="4" xfId="0" applyNumberFormat="1" applyFont="1" applyFill="1" applyBorder="1" applyAlignment="1">
      <alignment horizontal="center"/>
    </xf>
    <xf numFmtId="0" fontId="2" fillId="0" borderId="5" xfId="0" applyFont="1" applyBorder="1"/>
    <xf numFmtId="0" fontId="3" fillId="0" borderId="6" xfId="0" applyFont="1" applyBorder="1"/>
    <xf numFmtId="3" fontId="3" fillId="0" borderId="7" xfId="0" applyNumberFormat="1" applyFont="1" applyBorder="1" applyAlignment="1">
      <alignment horizontal="right" indent="1"/>
    </xf>
    <xf numFmtId="3" fontId="2" fillId="0" borderId="8" xfId="0" applyNumberFormat="1" applyFont="1" applyBorder="1" applyAlignment="1">
      <alignment horizontal="right" indent="1"/>
    </xf>
    <xf numFmtId="3" fontId="3" fillId="0" borderId="8" xfId="0" applyNumberFormat="1" applyFont="1" applyBorder="1" applyAlignment="1">
      <alignment horizontal="right" indent="1"/>
    </xf>
    <xf numFmtId="3" fontId="3" fillId="0" borderId="9" xfId="0" applyNumberFormat="1" applyFont="1" applyBorder="1" applyAlignment="1">
      <alignment horizontal="right" indent="1"/>
    </xf>
    <xf numFmtId="0" fontId="3" fillId="0" borderId="10" xfId="0" applyFont="1" applyBorder="1" applyAlignment="1">
      <alignment horizontal="left"/>
    </xf>
    <xf numFmtId="0" fontId="3" fillId="0" borderId="10" xfId="0" applyFont="1" applyBorder="1"/>
    <xf numFmtId="0" fontId="2" fillId="2" borderId="11" xfId="0" applyFont="1" applyFill="1" applyBorder="1" applyAlignment="1">
      <alignment horizontal="right"/>
    </xf>
    <xf numFmtId="0" fontId="2" fillId="0" borderId="10" xfId="0" applyFont="1" applyBorder="1"/>
    <xf numFmtId="0" fontId="3" fillId="0" borderId="12" xfId="0" applyFont="1" applyBorder="1"/>
    <xf numFmtId="0" fontId="3" fillId="0" borderId="14" xfId="0" applyFont="1" applyBorder="1"/>
    <xf numFmtId="0" fontId="2" fillId="0" borderId="15" xfId="0" applyFont="1" applyBorder="1" applyAlignment="1">
      <alignment horizontal="right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/>
    <xf numFmtId="0" fontId="4" fillId="0" borderId="0" xfId="0" applyFont="1"/>
    <xf numFmtId="4" fontId="3" fillId="0" borderId="16" xfId="0" applyNumberFormat="1" applyFont="1" applyBorder="1" applyAlignment="1">
      <alignment horizontal="right" indent="1"/>
    </xf>
    <xf numFmtId="3" fontId="3" fillId="0" borderId="17" xfId="0" applyNumberFormat="1" applyFont="1" applyBorder="1" applyAlignment="1">
      <alignment horizontal="right" indent="1"/>
    </xf>
    <xf numFmtId="3" fontId="3" fillId="0" borderId="18" xfId="0" applyNumberFormat="1" applyFont="1" applyBorder="1" applyAlignment="1">
      <alignment horizontal="right" indent="1"/>
    </xf>
    <xf numFmtId="3" fontId="3" fillId="0" borderId="19" xfId="0" applyNumberFormat="1" applyFont="1" applyBorder="1" applyAlignment="1">
      <alignment horizontal="right" indent="1"/>
    </xf>
    <xf numFmtId="4" fontId="3" fillId="0" borderId="20" xfId="0" applyNumberFormat="1" applyFont="1" applyBorder="1" applyAlignment="1">
      <alignment horizontal="right" indent="1"/>
    </xf>
    <xf numFmtId="3" fontId="3" fillId="0" borderId="21" xfId="0" applyNumberFormat="1" applyFont="1" applyBorder="1" applyAlignment="1">
      <alignment horizontal="right" indent="1"/>
    </xf>
    <xf numFmtId="3" fontId="3" fillId="0" borderId="22" xfId="0" applyNumberFormat="1" applyFont="1" applyBorder="1" applyAlignment="1">
      <alignment horizontal="right" indent="1"/>
    </xf>
    <xf numFmtId="4" fontId="2" fillId="2" borderId="23" xfId="0" applyNumberFormat="1" applyFont="1" applyFill="1" applyBorder="1" applyAlignment="1">
      <alignment horizontal="right" indent="1"/>
    </xf>
    <xf numFmtId="3" fontId="2" fillId="2" borderId="24" xfId="0" applyNumberFormat="1" applyFont="1" applyFill="1" applyBorder="1" applyAlignment="1">
      <alignment horizontal="right" indent="1"/>
    </xf>
    <xf numFmtId="3" fontId="2" fillId="2" borderId="25" xfId="0" applyNumberFormat="1" applyFont="1" applyFill="1" applyBorder="1" applyAlignment="1">
      <alignment horizontal="right" indent="1"/>
    </xf>
    <xf numFmtId="4" fontId="3" fillId="0" borderId="26" xfId="0" applyNumberFormat="1" applyFont="1" applyBorder="1" applyAlignment="1">
      <alignment horizontal="right" indent="1"/>
    </xf>
    <xf numFmtId="3" fontId="3" fillId="0" borderId="27" xfId="0" applyNumberFormat="1" applyFont="1" applyBorder="1" applyAlignment="1">
      <alignment horizontal="right" indent="1"/>
    </xf>
    <xf numFmtId="3" fontId="3" fillId="0" borderId="28" xfId="0" applyNumberFormat="1" applyFont="1" applyBorder="1" applyAlignment="1">
      <alignment horizontal="right" indent="1"/>
    </xf>
    <xf numFmtId="3" fontId="3" fillId="0" borderId="29" xfId="0" applyNumberFormat="1" applyFont="1" applyBorder="1" applyAlignment="1">
      <alignment horizontal="right" indent="1"/>
    </xf>
    <xf numFmtId="3" fontId="2" fillId="2" borderId="30" xfId="0" applyNumberFormat="1" applyFont="1" applyFill="1" applyBorder="1" applyAlignment="1">
      <alignment horizontal="right" indent="1"/>
    </xf>
    <xf numFmtId="3" fontId="3" fillId="0" borderId="31" xfId="0" applyNumberFormat="1" applyFont="1" applyBorder="1" applyAlignment="1">
      <alignment horizontal="right" indent="1"/>
    </xf>
    <xf numFmtId="3" fontId="3" fillId="0" borderId="32" xfId="0" applyNumberFormat="1" applyFont="1" applyBorder="1" applyAlignment="1">
      <alignment horizontal="right" indent="1"/>
    </xf>
    <xf numFmtId="3" fontId="3" fillId="0" borderId="33" xfId="0" applyNumberFormat="1" applyFont="1" applyBorder="1" applyAlignment="1">
      <alignment horizontal="right" indent="1"/>
    </xf>
    <xf numFmtId="4" fontId="3" fillId="0" borderId="34" xfId="0" applyNumberFormat="1" applyFont="1" applyBorder="1" applyAlignment="1">
      <alignment horizontal="right" indent="1"/>
    </xf>
    <xf numFmtId="3" fontId="3" fillId="0" borderId="35" xfId="0" applyNumberFormat="1" applyFont="1" applyBorder="1" applyAlignment="1">
      <alignment horizontal="right" indent="1"/>
    </xf>
    <xf numFmtId="4" fontId="3" fillId="0" borderId="23" xfId="0" applyNumberFormat="1" applyFont="1" applyFill="1" applyBorder="1" applyAlignment="1">
      <alignment horizontal="right" indent="1"/>
    </xf>
    <xf numFmtId="4" fontId="2" fillId="2" borderId="36" xfId="0" applyNumberFormat="1" applyFont="1" applyFill="1" applyBorder="1" applyAlignment="1">
      <alignment horizontal="right" indent="1"/>
    </xf>
    <xf numFmtId="3" fontId="2" fillId="2" borderId="37" xfId="0" applyNumberFormat="1" applyFont="1" applyFill="1" applyBorder="1" applyAlignment="1">
      <alignment horizontal="right" indent="1"/>
    </xf>
    <xf numFmtId="3" fontId="2" fillId="2" borderId="38" xfId="0" applyNumberFormat="1" applyFont="1" applyFill="1" applyBorder="1" applyAlignment="1">
      <alignment horizontal="right" indent="1"/>
    </xf>
    <xf numFmtId="3" fontId="2" fillId="2" borderId="39" xfId="0" applyNumberFormat="1" applyFont="1" applyFill="1" applyBorder="1" applyAlignment="1">
      <alignment horizontal="right" indent="1"/>
    </xf>
    <xf numFmtId="4" fontId="3" fillId="0" borderId="40" xfId="0" applyNumberFormat="1" applyFont="1" applyBorder="1" applyAlignment="1">
      <alignment horizontal="right" indent="1"/>
    </xf>
    <xf numFmtId="0" fontId="3" fillId="0" borderId="41" xfId="0" applyFont="1" applyBorder="1" applyAlignment="1">
      <alignment horizontal="left" indent="1"/>
    </xf>
    <xf numFmtId="0" fontId="3" fillId="0" borderId="42" xfId="0" applyFont="1" applyBorder="1" applyAlignment="1">
      <alignment horizontal="left" indent="1"/>
    </xf>
    <xf numFmtId="0" fontId="3" fillId="0" borderId="43" xfId="0" applyFont="1" applyBorder="1" applyAlignment="1">
      <alignment horizontal="left" indent="1"/>
    </xf>
    <xf numFmtId="0" fontId="3" fillId="0" borderId="10" xfId="0" applyFont="1" applyBorder="1" applyAlignment="1">
      <alignment wrapText="1"/>
    </xf>
    <xf numFmtId="0" fontId="4" fillId="0" borderId="0" xfId="0" applyFont="1" applyFill="1" applyBorder="1"/>
    <xf numFmtId="4" fontId="0" fillId="0" borderId="0" xfId="0" applyNumberFormat="1"/>
    <xf numFmtId="0" fontId="2" fillId="0" borderId="13" xfId="0" applyFont="1" applyBorder="1"/>
    <xf numFmtId="3" fontId="3" fillId="0" borderId="50" xfId="0" applyNumberFormat="1" applyFont="1" applyBorder="1" applyAlignment="1">
      <alignment horizontal="right" indent="1"/>
    </xf>
    <xf numFmtId="0" fontId="2" fillId="0" borderId="49" xfId="0" applyFont="1" applyBorder="1"/>
    <xf numFmtId="3" fontId="3" fillId="0" borderId="18" xfId="0" quotePrefix="1" applyNumberFormat="1" applyFont="1" applyBorder="1" applyAlignment="1">
      <alignment horizontal="right" indent="1"/>
    </xf>
    <xf numFmtId="3" fontId="3" fillId="0" borderId="19" xfId="0" quotePrefix="1" applyNumberFormat="1" applyFont="1" applyBorder="1" applyAlignment="1">
      <alignment horizontal="right" indent="1"/>
    </xf>
    <xf numFmtId="0" fontId="2" fillId="0" borderId="0" xfId="0" applyFont="1"/>
    <xf numFmtId="3" fontId="3" fillId="0" borderId="24" xfId="0" applyNumberFormat="1" applyFont="1" applyFill="1" applyBorder="1" applyAlignment="1">
      <alignment horizontal="right" indent="1"/>
    </xf>
    <xf numFmtId="3" fontId="3" fillId="0" borderId="22" xfId="0" applyNumberFormat="1" applyFont="1" applyFill="1" applyBorder="1" applyAlignment="1">
      <alignment horizontal="right" indent="1"/>
    </xf>
    <xf numFmtId="3" fontId="3" fillId="0" borderId="25" xfId="0" applyNumberFormat="1" applyFont="1" applyFill="1" applyBorder="1" applyAlignment="1">
      <alignment horizontal="right" indent="1"/>
    </xf>
    <xf numFmtId="3" fontId="3" fillId="0" borderId="19" xfId="0" applyNumberFormat="1" applyFont="1" applyFill="1" applyBorder="1" applyAlignment="1">
      <alignment horizontal="right" indent="1"/>
    </xf>
    <xf numFmtId="4" fontId="3" fillId="0" borderId="16" xfId="0" applyNumberFormat="1" applyFont="1" applyFill="1" applyBorder="1" applyAlignment="1">
      <alignment horizontal="right" indent="1"/>
    </xf>
    <xf numFmtId="0" fontId="2" fillId="2" borderId="11" xfId="0" applyFont="1" applyFill="1" applyBorder="1" applyAlignment="1">
      <alignment horizontal="left" indent="2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2" fillId="2" borderId="44" xfId="0" applyFont="1" applyFill="1" applyBorder="1" applyAlignment="1">
      <alignment horizontal="center"/>
    </xf>
    <xf numFmtId="0" fontId="3" fillId="2" borderId="13" xfId="0" applyFont="1" applyFill="1" applyBorder="1" applyAlignment="1"/>
    <xf numFmtId="0" fontId="2" fillId="2" borderId="45" xfId="0" applyFont="1" applyFill="1" applyBorder="1" applyAlignment="1">
      <alignment horizontal="center"/>
    </xf>
    <xf numFmtId="0" fontId="3" fillId="2" borderId="43" xfId="0" applyFont="1" applyFill="1" applyBorder="1" applyAlignment="1"/>
    <xf numFmtId="3" fontId="2" fillId="2" borderId="46" xfId="0" applyNumberFormat="1" applyFont="1" applyFill="1" applyBorder="1" applyAlignment="1">
      <alignment horizontal="center"/>
    </xf>
    <xf numFmtId="3" fontId="3" fillId="0" borderId="47" xfId="0" applyNumberFormat="1" applyFont="1" applyBorder="1" applyAlignment="1">
      <alignment horizontal="center"/>
    </xf>
    <xf numFmtId="3" fontId="3" fillId="0" borderId="48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0"/>
  <sheetViews>
    <sheetView tabSelected="1" zoomScaleNormal="100" workbookViewId="0">
      <selection sqref="A1:G1"/>
    </sheetView>
  </sheetViews>
  <sheetFormatPr defaultRowHeight="12.75" x14ac:dyDescent="0.2"/>
  <cols>
    <col min="1" max="1" width="42" customWidth="1"/>
    <col min="2" max="2" width="55.7109375" customWidth="1"/>
    <col min="3" max="3" width="12.7109375" customWidth="1"/>
    <col min="4" max="4" width="9.7109375" customWidth="1"/>
    <col min="5" max="5" width="10.5703125" customWidth="1"/>
    <col min="6" max="6" width="8.7109375" customWidth="1"/>
    <col min="7" max="7" width="10.5703125" customWidth="1"/>
  </cols>
  <sheetData>
    <row r="1" spans="1:10" ht="18" x14ac:dyDescent="0.25">
      <c r="A1" s="79" t="s">
        <v>94</v>
      </c>
      <c r="B1" s="79"/>
      <c r="C1" s="79"/>
      <c r="D1" s="79"/>
      <c r="E1" s="79"/>
      <c r="F1" s="79"/>
      <c r="G1" s="79"/>
    </row>
    <row r="2" spans="1:10" ht="18" x14ac:dyDescent="0.25">
      <c r="A2" s="79" t="s">
        <v>0</v>
      </c>
      <c r="B2" s="79"/>
      <c r="C2" s="79"/>
      <c r="D2" s="79"/>
      <c r="E2" s="79"/>
      <c r="F2" s="79"/>
      <c r="G2" s="79"/>
    </row>
    <row r="3" spans="1:10" ht="15.75" thickBot="1" x14ac:dyDescent="0.25">
      <c r="A3" s="1"/>
      <c r="B3" s="1"/>
      <c r="C3" s="2"/>
      <c r="D3" s="3"/>
      <c r="E3" s="3"/>
      <c r="F3" s="3"/>
      <c r="G3" s="3"/>
    </row>
    <row r="4" spans="1:10" ht="15.75" thickTop="1" x14ac:dyDescent="0.25">
      <c r="A4" s="72" t="s">
        <v>65</v>
      </c>
      <c r="B4" s="74" t="s">
        <v>1</v>
      </c>
      <c r="C4" s="4" t="s">
        <v>93</v>
      </c>
      <c r="D4" s="76" t="s">
        <v>95</v>
      </c>
      <c r="E4" s="77"/>
      <c r="F4" s="77"/>
      <c r="G4" s="78"/>
      <c r="H4" s="5"/>
      <c r="I4" s="5"/>
    </row>
    <row r="5" spans="1:10" ht="40.5" customHeight="1" thickBot="1" x14ac:dyDescent="0.3">
      <c r="A5" s="73"/>
      <c r="B5" s="75"/>
      <c r="C5" s="6" t="s">
        <v>2</v>
      </c>
      <c r="D5" s="7" t="s">
        <v>3</v>
      </c>
      <c r="E5" s="8" t="s">
        <v>4</v>
      </c>
      <c r="F5" s="8" t="s">
        <v>5</v>
      </c>
      <c r="G5" s="9" t="s">
        <v>6</v>
      </c>
      <c r="H5" s="5"/>
      <c r="I5" s="5"/>
    </row>
    <row r="6" spans="1:10" ht="14.45" customHeight="1" x14ac:dyDescent="0.25">
      <c r="A6" s="10" t="s">
        <v>7</v>
      </c>
      <c r="B6" s="11"/>
      <c r="C6" s="51"/>
      <c r="D6" s="12"/>
      <c r="E6" s="13"/>
      <c r="F6" s="14"/>
      <c r="G6" s="15"/>
      <c r="H6" s="5"/>
      <c r="I6" s="5"/>
    </row>
    <row r="7" spans="1:10" ht="14.45" customHeight="1" x14ac:dyDescent="0.2">
      <c r="A7" s="16" t="s">
        <v>8</v>
      </c>
      <c r="B7" s="52" t="s">
        <v>53</v>
      </c>
      <c r="C7" s="26">
        <v>9.51</v>
      </c>
      <c r="D7" s="27">
        <v>215</v>
      </c>
      <c r="E7" s="28">
        <v>115</v>
      </c>
      <c r="F7" s="61" t="s">
        <v>81</v>
      </c>
      <c r="G7" s="29">
        <f>SUM(D7:F7)</f>
        <v>330</v>
      </c>
      <c r="H7" s="5"/>
      <c r="I7" s="5"/>
    </row>
    <row r="8" spans="1:10" ht="14.45" customHeight="1" x14ac:dyDescent="0.2">
      <c r="A8" s="17" t="s">
        <v>92</v>
      </c>
      <c r="B8" s="52" t="s">
        <v>82</v>
      </c>
      <c r="C8" s="26">
        <v>12.51</v>
      </c>
      <c r="D8" s="27">
        <v>488</v>
      </c>
      <c r="E8" s="28">
        <v>119</v>
      </c>
      <c r="F8" s="61" t="s">
        <v>81</v>
      </c>
      <c r="G8" s="29">
        <f>SUM(D8:F8)</f>
        <v>607</v>
      </c>
      <c r="H8" s="5"/>
    </row>
    <row r="9" spans="1:10" ht="14.45" customHeight="1" x14ac:dyDescent="0.2">
      <c r="A9" s="17" t="s">
        <v>9</v>
      </c>
      <c r="B9" s="52" t="s">
        <v>54</v>
      </c>
      <c r="C9" s="26">
        <v>1.67</v>
      </c>
      <c r="D9" s="27">
        <v>16</v>
      </c>
      <c r="E9" s="61" t="s">
        <v>81</v>
      </c>
      <c r="F9" s="61" t="s">
        <v>81</v>
      </c>
      <c r="G9" s="29">
        <f>SUM(D9:F9)</f>
        <v>16</v>
      </c>
      <c r="H9" s="5"/>
      <c r="I9" s="5"/>
    </row>
    <row r="10" spans="1:10" ht="14.45" customHeight="1" x14ac:dyDescent="0.2">
      <c r="A10" s="16" t="s">
        <v>10</v>
      </c>
      <c r="B10" s="53" t="s">
        <v>68</v>
      </c>
      <c r="C10" s="30">
        <v>9</v>
      </c>
      <c r="D10" s="31">
        <v>31</v>
      </c>
      <c r="E10" s="32">
        <v>356</v>
      </c>
      <c r="F10" s="61" t="s">
        <v>81</v>
      </c>
      <c r="G10" s="29">
        <f>SUM(D10:F10)</f>
        <v>387</v>
      </c>
      <c r="H10" s="5"/>
      <c r="I10" s="5"/>
    </row>
    <row r="11" spans="1:10" ht="14.45" customHeight="1" x14ac:dyDescent="0.25">
      <c r="A11" s="17" t="s">
        <v>11</v>
      </c>
      <c r="B11" s="18" t="s">
        <v>12</v>
      </c>
      <c r="C11" s="33">
        <f>C7+C8+C9+C10</f>
        <v>32.69</v>
      </c>
      <c r="D11" s="34">
        <f>D7+D8+D9+D10</f>
        <v>750</v>
      </c>
      <c r="E11" s="35">
        <f>E7+E8+E10</f>
        <v>590</v>
      </c>
      <c r="F11" s="35" t="s">
        <v>81</v>
      </c>
      <c r="G11" s="40">
        <f>G7+G8+G9+G10</f>
        <v>1340</v>
      </c>
      <c r="H11" s="5"/>
      <c r="I11" s="5"/>
      <c r="J11" s="57"/>
    </row>
    <row r="12" spans="1:10" ht="14.45" customHeight="1" x14ac:dyDescent="0.25">
      <c r="A12" s="19" t="s">
        <v>13</v>
      </c>
      <c r="B12" s="20"/>
      <c r="C12" s="36"/>
      <c r="D12" s="37"/>
      <c r="E12" s="38"/>
      <c r="F12" s="38"/>
      <c r="G12" s="39"/>
      <c r="H12" s="5"/>
      <c r="I12" s="5"/>
    </row>
    <row r="13" spans="1:10" ht="14.45" customHeight="1" x14ac:dyDescent="0.2">
      <c r="A13" s="17" t="s">
        <v>14</v>
      </c>
      <c r="B13" s="52" t="s">
        <v>87</v>
      </c>
      <c r="C13" s="26">
        <v>6</v>
      </c>
      <c r="D13" s="61" t="s">
        <v>81</v>
      </c>
      <c r="E13" s="38">
        <v>95</v>
      </c>
      <c r="F13" s="61" t="s">
        <v>81</v>
      </c>
      <c r="G13" s="29">
        <f>SUM(D13:F13)</f>
        <v>95</v>
      </c>
      <c r="H13" s="5"/>
      <c r="I13" s="5"/>
    </row>
    <row r="14" spans="1:10" ht="14.45" customHeight="1" x14ac:dyDescent="0.2">
      <c r="A14" s="17" t="s">
        <v>15</v>
      </c>
      <c r="B14" s="52" t="s">
        <v>55</v>
      </c>
      <c r="C14" s="26">
        <v>6</v>
      </c>
      <c r="D14" s="61" t="s">
        <v>81</v>
      </c>
      <c r="E14" s="28">
        <v>107</v>
      </c>
      <c r="F14" s="61" t="s">
        <v>81</v>
      </c>
      <c r="G14" s="29">
        <f>SUM(D14:F14)</f>
        <v>107</v>
      </c>
      <c r="H14" s="5"/>
      <c r="I14" s="5"/>
    </row>
    <row r="15" spans="1:10" ht="14.45" customHeight="1" x14ac:dyDescent="0.2">
      <c r="A15" s="17" t="s">
        <v>16</v>
      </c>
      <c r="B15" s="52" t="s">
        <v>88</v>
      </c>
      <c r="C15" s="26">
        <v>4</v>
      </c>
      <c r="D15" s="61" t="s">
        <v>81</v>
      </c>
      <c r="E15" s="28">
        <v>79</v>
      </c>
      <c r="F15" s="61" t="s">
        <v>81</v>
      </c>
      <c r="G15" s="29">
        <f>SUM(D15:F15)</f>
        <v>79</v>
      </c>
      <c r="H15" s="5"/>
      <c r="I15" s="5"/>
    </row>
    <row r="16" spans="1:10" ht="14.45" customHeight="1" x14ac:dyDescent="0.2">
      <c r="A16" s="17" t="s">
        <v>17</v>
      </c>
      <c r="B16" s="52" t="s">
        <v>56</v>
      </c>
      <c r="C16" s="26">
        <v>3</v>
      </c>
      <c r="D16" s="27">
        <v>95</v>
      </c>
      <c r="E16" s="61" t="s">
        <v>81</v>
      </c>
      <c r="F16" s="61" t="s">
        <v>81</v>
      </c>
      <c r="G16" s="29">
        <f>SUM(D16:F16)</f>
        <v>95</v>
      </c>
      <c r="H16" s="5"/>
      <c r="I16" s="5"/>
    </row>
    <row r="17" spans="1:10" ht="14.45" customHeight="1" x14ac:dyDescent="0.2">
      <c r="A17" s="17" t="s">
        <v>18</v>
      </c>
      <c r="B17" s="52" t="s">
        <v>59</v>
      </c>
      <c r="C17" s="26">
        <v>5</v>
      </c>
      <c r="D17" s="31" t="s">
        <v>81</v>
      </c>
      <c r="E17" s="32" t="s">
        <v>81</v>
      </c>
      <c r="F17" s="32" t="s">
        <v>81</v>
      </c>
      <c r="G17" s="62" t="s">
        <v>81</v>
      </c>
      <c r="H17" s="5"/>
      <c r="I17" s="5"/>
    </row>
    <row r="18" spans="1:10" ht="14.45" customHeight="1" x14ac:dyDescent="0.25">
      <c r="A18" s="17"/>
      <c r="B18" s="18" t="s">
        <v>19</v>
      </c>
      <c r="C18" s="33">
        <f>C13+C14+C15+C16+C17</f>
        <v>24</v>
      </c>
      <c r="D18" s="34">
        <f>D16</f>
        <v>95</v>
      </c>
      <c r="E18" s="35">
        <f>E14+E15+E13</f>
        <v>281</v>
      </c>
      <c r="F18" s="35" t="s">
        <v>81</v>
      </c>
      <c r="G18" s="40">
        <f>G14+G15+G13+G16</f>
        <v>376</v>
      </c>
      <c r="H18" s="5"/>
      <c r="I18" s="5"/>
      <c r="J18" s="57"/>
    </row>
    <row r="19" spans="1:10" ht="14.45" customHeight="1" x14ac:dyDescent="0.25">
      <c r="A19" s="19" t="s">
        <v>99</v>
      </c>
      <c r="B19" s="20"/>
      <c r="C19" s="36"/>
      <c r="D19" s="37"/>
      <c r="E19" s="38"/>
      <c r="F19" s="38"/>
      <c r="G19" s="39"/>
      <c r="H19" s="5"/>
      <c r="I19" s="5"/>
    </row>
    <row r="20" spans="1:10" ht="14.45" customHeight="1" x14ac:dyDescent="0.2">
      <c r="A20" s="17" t="s">
        <v>20</v>
      </c>
      <c r="B20" s="52" t="s">
        <v>46</v>
      </c>
      <c r="C20" s="26">
        <v>1.33</v>
      </c>
      <c r="D20" s="61" t="s">
        <v>81</v>
      </c>
      <c r="E20" s="61" t="s">
        <v>81</v>
      </c>
      <c r="F20" s="61" t="s">
        <v>81</v>
      </c>
      <c r="G20" s="62" t="s">
        <v>81</v>
      </c>
      <c r="H20" s="5"/>
      <c r="I20" s="5"/>
    </row>
    <row r="21" spans="1:10" ht="14.45" customHeight="1" x14ac:dyDescent="0.2">
      <c r="A21" s="17" t="s">
        <v>71</v>
      </c>
      <c r="B21" s="52"/>
      <c r="C21" s="26"/>
      <c r="D21" s="61" t="s">
        <v>77</v>
      </c>
      <c r="E21" s="61" t="s">
        <v>77</v>
      </c>
      <c r="F21" s="61" t="s">
        <v>77</v>
      </c>
      <c r="G21" s="62" t="s">
        <v>77</v>
      </c>
      <c r="H21" s="5"/>
      <c r="I21" s="5"/>
    </row>
    <row r="22" spans="1:10" ht="14.45" customHeight="1" x14ac:dyDescent="0.2">
      <c r="A22" s="17" t="s">
        <v>72</v>
      </c>
      <c r="B22" s="52" t="s">
        <v>50</v>
      </c>
      <c r="C22" s="68">
        <v>5</v>
      </c>
      <c r="D22" s="27">
        <v>38</v>
      </c>
      <c r="E22" s="61" t="s">
        <v>81</v>
      </c>
      <c r="F22" s="61" t="s">
        <v>81</v>
      </c>
      <c r="G22" s="29">
        <f>SUM(D22:F22)</f>
        <v>38</v>
      </c>
      <c r="H22" s="5"/>
      <c r="I22" s="5"/>
    </row>
    <row r="23" spans="1:10" ht="14.45" customHeight="1" x14ac:dyDescent="0.2">
      <c r="A23" s="17" t="s">
        <v>73</v>
      </c>
      <c r="B23" s="52" t="s">
        <v>63</v>
      </c>
      <c r="C23" s="68">
        <v>1.5</v>
      </c>
      <c r="D23" s="61" t="s">
        <v>81</v>
      </c>
      <c r="E23" s="61" t="s">
        <v>81</v>
      </c>
      <c r="F23" s="61" t="s">
        <v>81</v>
      </c>
      <c r="G23" s="62" t="s">
        <v>81</v>
      </c>
      <c r="H23" s="5"/>
      <c r="I23" s="5"/>
    </row>
    <row r="24" spans="1:10" ht="14.45" customHeight="1" x14ac:dyDescent="0.2">
      <c r="A24" s="17" t="s">
        <v>74</v>
      </c>
      <c r="B24" s="52" t="s">
        <v>46</v>
      </c>
      <c r="C24" s="68">
        <v>3</v>
      </c>
      <c r="D24" s="61" t="s">
        <v>81</v>
      </c>
      <c r="E24" s="61" t="s">
        <v>81</v>
      </c>
      <c r="F24" s="61" t="s">
        <v>81</v>
      </c>
      <c r="G24" s="62" t="s">
        <v>81</v>
      </c>
      <c r="H24" s="5"/>
      <c r="I24" s="5"/>
    </row>
    <row r="25" spans="1:10" ht="14.45" customHeight="1" x14ac:dyDescent="0.2">
      <c r="A25" s="17" t="s">
        <v>21</v>
      </c>
      <c r="B25" s="52" t="s">
        <v>61</v>
      </c>
      <c r="C25" s="26">
        <v>7</v>
      </c>
      <c r="D25" s="27">
        <v>187</v>
      </c>
      <c r="E25" s="28">
        <v>15</v>
      </c>
      <c r="F25" s="61" t="s">
        <v>81</v>
      </c>
      <c r="G25" s="29">
        <f t="shared" ref="G25:G37" si="0">SUM(D25:F25)</f>
        <v>202</v>
      </c>
      <c r="H25" s="5"/>
      <c r="I25" s="5"/>
    </row>
    <row r="26" spans="1:10" ht="14.45" customHeight="1" x14ac:dyDescent="0.2">
      <c r="A26" s="17" t="s">
        <v>22</v>
      </c>
      <c r="B26" s="52" t="s">
        <v>60</v>
      </c>
      <c r="C26" s="26">
        <v>7</v>
      </c>
      <c r="D26" s="27">
        <v>50</v>
      </c>
      <c r="E26" s="61" t="s">
        <v>81</v>
      </c>
      <c r="F26" s="61" t="s">
        <v>81</v>
      </c>
      <c r="G26" s="29">
        <f t="shared" si="0"/>
        <v>50</v>
      </c>
      <c r="H26" s="5"/>
      <c r="I26" s="5"/>
    </row>
    <row r="27" spans="1:10" ht="14.45" customHeight="1" x14ac:dyDescent="0.2">
      <c r="A27" s="17" t="s">
        <v>23</v>
      </c>
      <c r="B27" s="52" t="s">
        <v>47</v>
      </c>
      <c r="C27" s="26">
        <v>2</v>
      </c>
      <c r="D27" s="27">
        <v>46</v>
      </c>
      <c r="E27" s="61" t="s">
        <v>81</v>
      </c>
      <c r="F27" s="61" t="s">
        <v>81</v>
      </c>
      <c r="G27" s="29">
        <f t="shared" si="0"/>
        <v>46</v>
      </c>
      <c r="H27" s="5"/>
      <c r="I27" s="5"/>
    </row>
    <row r="28" spans="1:10" ht="14.45" customHeight="1" x14ac:dyDescent="0.2">
      <c r="A28" s="17" t="s">
        <v>24</v>
      </c>
      <c r="B28" s="52" t="s">
        <v>76</v>
      </c>
      <c r="C28" s="26">
        <v>9</v>
      </c>
      <c r="D28" s="27">
        <v>136</v>
      </c>
      <c r="E28" s="28">
        <v>20</v>
      </c>
      <c r="F28" s="61" t="s">
        <v>81</v>
      </c>
      <c r="G28" s="29">
        <f t="shared" si="0"/>
        <v>156</v>
      </c>
      <c r="H28" s="5"/>
      <c r="I28" s="5"/>
    </row>
    <row r="29" spans="1:10" ht="14.45" customHeight="1" x14ac:dyDescent="0.2">
      <c r="A29" s="17" t="s">
        <v>102</v>
      </c>
      <c r="B29" s="52" t="s">
        <v>61</v>
      </c>
      <c r="C29" s="26">
        <v>17</v>
      </c>
      <c r="D29" s="27">
        <v>507</v>
      </c>
      <c r="E29" s="28">
        <v>700</v>
      </c>
      <c r="F29" s="61" t="s">
        <v>81</v>
      </c>
      <c r="G29" s="29">
        <f t="shared" si="0"/>
        <v>1207</v>
      </c>
      <c r="H29" s="5"/>
      <c r="I29" s="5"/>
    </row>
    <row r="30" spans="1:10" ht="14.45" customHeight="1" x14ac:dyDescent="0.25">
      <c r="A30" s="17" t="s">
        <v>103</v>
      </c>
      <c r="B30" s="52" t="s">
        <v>89</v>
      </c>
      <c r="C30" s="26">
        <v>11</v>
      </c>
      <c r="D30" s="27">
        <v>120</v>
      </c>
      <c r="E30" s="28">
        <v>6</v>
      </c>
      <c r="F30" s="61" t="s">
        <v>81</v>
      </c>
      <c r="G30" s="29">
        <f t="shared" si="0"/>
        <v>126</v>
      </c>
      <c r="H30" s="5"/>
      <c r="I30" s="63"/>
    </row>
    <row r="31" spans="1:10" ht="14.45" customHeight="1" x14ac:dyDescent="0.2">
      <c r="A31" s="17" t="s">
        <v>70</v>
      </c>
      <c r="B31" s="52" t="s">
        <v>69</v>
      </c>
      <c r="C31" s="26">
        <v>1</v>
      </c>
      <c r="D31" s="61" t="s">
        <v>81</v>
      </c>
      <c r="E31" s="61" t="s">
        <v>81</v>
      </c>
      <c r="F31" s="61" t="s">
        <v>81</v>
      </c>
      <c r="G31" s="62" t="s">
        <v>81</v>
      </c>
      <c r="H31" s="5"/>
      <c r="I31" s="5"/>
    </row>
    <row r="32" spans="1:10" ht="14.45" customHeight="1" x14ac:dyDescent="0.2">
      <c r="A32" s="17" t="s">
        <v>25</v>
      </c>
      <c r="B32" s="52" t="s">
        <v>48</v>
      </c>
      <c r="C32" s="26">
        <v>9</v>
      </c>
      <c r="D32" s="27">
        <v>81</v>
      </c>
      <c r="E32" s="28">
        <v>34</v>
      </c>
      <c r="F32" s="61" t="s">
        <v>81</v>
      </c>
      <c r="G32" s="29">
        <f t="shared" si="0"/>
        <v>115</v>
      </c>
      <c r="H32" s="5"/>
      <c r="I32" s="5"/>
    </row>
    <row r="33" spans="1:10" ht="14.45" customHeight="1" x14ac:dyDescent="0.2">
      <c r="A33" s="17" t="s">
        <v>66</v>
      </c>
      <c r="B33" s="52" t="s">
        <v>98</v>
      </c>
      <c r="C33" s="26">
        <v>4</v>
      </c>
      <c r="D33" s="27">
        <v>95</v>
      </c>
      <c r="E33" s="28">
        <v>48</v>
      </c>
      <c r="F33" s="61" t="s">
        <v>81</v>
      </c>
      <c r="G33" s="29">
        <f t="shared" si="0"/>
        <v>143</v>
      </c>
      <c r="H33" s="5"/>
      <c r="I33" s="5"/>
    </row>
    <row r="34" spans="1:10" ht="14.45" customHeight="1" x14ac:dyDescent="0.2">
      <c r="A34" s="17" t="s">
        <v>26</v>
      </c>
      <c r="B34" s="52" t="s">
        <v>49</v>
      </c>
      <c r="C34" s="26">
        <v>7</v>
      </c>
      <c r="D34" s="27">
        <v>141</v>
      </c>
      <c r="E34" s="61" t="s">
        <v>81</v>
      </c>
      <c r="F34" s="61" t="s">
        <v>81</v>
      </c>
      <c r="G34" s="29">
        <f t="shared" si="0"/>
        <v>141</v>
      </c>
      <c r="H34" s="5"/>
      <c r="I34" s="5"/>
    </row>
    <row r="35" spans="1:10" ht="14.45" customHeight="1" x14ac:dyDescent="0.2">
      <c r="A35" s="17" t="s">
        <v>27</v>
      </c>
      <c r="B35" s="52" t="s">
        <v>49</v>
      </c>
      <c r="C35" s="26">
        <v>3</v>
      </c>
      <c r="D35" s="27">
        <v>26</v>
      </c>
      <c r="E35" s="61" t="s">
        <v>81</v>
      </c>
      <c r="F35" s="61" t="s">
        <v>81</v>
      </c>
      <c r="G35" s="29">
        <f t="shared" si="0"/>
        <v>26</v>
      </c>
      <c r="H35" s="5"/>
      <c r="I35" s="5"/>
    </row>
    <row r="36" spans="1:10" ht="14.45" customHeight="1" x14ac:dyDescent="0.2">
      <c r="A36" s="17" t="s">
        <v>28</v>
      </c>
      <c r="B36" s="52" t="s">
        <v>50</v>
      </c>
      <c r="C36" s="26">
        <v>7</v>
      </c>
      <c r="D36" s="27">
        <v>228</v>
      </c>
      <c r="E36" s="61" t="s">
        <v>81</v>
      </c>
      <c r="F36" s="61" t="s">
        <v>81</v>
      </c>
      <c r="G36" s="29">
        <f t="shared" si="0"/>
        <v>228</v>
      </c>
      <c r="H36" s="5"/>
      <c r="I36" s="5"/>
    </row>
    <row r="37" spans="1:10" ht="14.45" customHeight="1" x14ac:dyDescent="0.2">
      <c r="A37" s="17" t="s">
        <v>29</v>
      </c>
      <c r="B37" s="52" t="s">
        <v>51</v>
      </c>
      <c r="C37" s="26">
        <v>4.67</v>
      </c>
      <c r="D37" s="27">
        <v>43</v>
      </c>
      <c r="E37" s="61" t="s">
        <v>81</v>
      </c>
      <c r="F37" s="61" t="s">
        <v>81</v>
      </c>
      <c r="G37" s="29">
        <f t="shared" si="0"/>
        <v>43</v>
      </c>
      <c r="H37" s="5"/>
      <c r="I37" s="5"/>
    </row>
    <row r="38" spans="1:10" ht="14.45" customHeight="1" x14ac:dyDescent="0.2">
      <c r="A38" s="17" t="s">
        <v>62</v>
      </c>
      <c r="B38" s="52" t="s">
        <v>46</v>
      </c>
      <c r="C38" s="26">
        <v>2.5</v>
      </c>
      <c r="D38" s="61" t="s">
        <v>81</v>
      </c>
      <c r="E38" s="61" t="s">
        <v>81</v>
      </c>
      <c r="F38" s="61" t="s">
        <v>81</v>
      </c>
      <c r="G38" s="62" t="s">
        <v>81</v>
      </c>
      <c r="H38" s="5"/>
      <c r="I38" s="5"/>
    </row>
    <row r="39" spans="1:10" ht="14.45" customHeight="1" x14ac:dyDescent="0.2">
      <c r="A39" s="17" t="s">
        <v>30</v>
      </c>
      <c r="B39" s="53" t="s">
        <v>52</v>
      </c>
      <c r="C39" s="30">
        <v>3</v>
      </c>
      <c r="D39" s="31" t="s">
        <v>81</v>
      </c>
      <c r="E39" s="32" t="s">
        <v>81</v>
      </c>
      <c r="F39" s="32" t="s">
        <v>81</v>
      </c>
      <c r="G39" s="62" t="s">
        <v>81</v>
      </c>
      <c r="H39" s="5"/>
      <c r="I39" s="5"/>
    </row>
    <row r="40" spans="1:10" ht="14.45" customHeight="1" x14ac:dyDescent="0.25">
      <c r="A40" s="17"/>
      <c r="B40" s="18" t="s">
        <v>31</v>
      </c>
      <c r="C40" s="33">
        <f>SUM(C20:C39)</f>
        <v>105</v>
      </c>
      <c r="D40" s="34">
        <f>D22+D25+D27+D26+D28+D29+D30+D32+D33+D34+D35+D36+D37</f>
        <v>1698</v>
      </c>
      <c r="E40" s="35">
        <f>E25+E28+E29+E30+E32+E33</f>
        <v>823</v>
      </c>
      <c r="F40" s="35" t="s">
        <v>81</v>
      </c>
      <c r="G40" s="40">
        <f>G22+G25+G27+G26+G28+G29+G30+G32+G33+G34+G35+G36+G37</f>
        <v>2521</v>
      </c>
      <c r="H40" s="5"/>
      <c r="I40" s="5"/>
      <c r="J40" s="57"/>
    </row>
    <row r="41" spans="1:10" ht="14.45" customHeight="1" x14ac:dyDescent="0.25">
      <c r="A41" s="19" t="s">
        <v>32</v>
      </c>
      <c r="B41" s="20"/>
      <c r="C41" s="36"/>
      <c r="D41" s="37"/>
      <c r="E41" s="38"/>
      <c r="F41" s="38"/>
      <c r="G41" s="39"/>
      <c r="H41" s="5"/>
      <c r="I41" s="5"/>
    </row>
    <row r="42" spans="1:10" ht="14.45" customHeight="1" x14ac:dyDescent="0.2">
      <c r="A42" s="17" t="s">
        <v>33</v>
      </c>
      <c r="B42" s="53" t="s">
        <v>57</v>
      </c>
      <c r="C42" s="30">
        <v>6.5</v>
      </c>
      <c r="D42" s="61" t="s">
        <v>81</v>
      </c>
      <c r="E42" s="61" t="s">
        <v>81</v>
      </c>
      <c r="F42" s="61" t="s">
        <v>81</v>
      </c>
      <c r="G42" s="62" t="s">
        <v>81</v>
      </c>
      <c r="H42" s="5"/>
      <c r="I42" s="5"/>
    </row>
    <row r="43" spans="1:10" ht="14.45" customHeight="1" x14ac:dyDescent="0.25">
      <c r="A43" s="17"/>
      <c r="B43" s="18" t="s">
        <v>34</v>
      </c>
      <c r="C43" s="33">
        <f>C42</f>
        <v>6.5</v>
      </c>
      <c r="D43" s="35" t="s">
        <v>81</v>
      </c>
      <c r="E43" s="35" t="s">
        <v>81</v>
      </c>
      <c r="F43" s="35" t="s">
        <v>81</v>
      </c>
      <c r="G43" s="35" t="s">
        <v>81</v>
      </c>
      <c r="H43" s="5"/>
      <c r="I43" s="5"/>
    </row>
    <row r="44" spans="1:10" ht="14.45" customHeight="1" x14ac:dyDescent="0.25">
      <c r="A44" s="19" t="s">
        <v>35</v>
      </c>
      <c r="B44" s="20"/>
      <c r="C44" s="36"/>
      <c r="D44" s="41"/>
      <c r="E44" s="38"/>
      <c r="F44" s="38"/>
      <c r="G44" s="39"/>
      <c r="H44" s="5"/>
      <c r="I44" s="5"/>
    </row>
    <row r="45" spans="1:10" ht="14.45" customHeight="1" x14ac:dyDescent="0.2">
      <c r="A45" s="17" t="s">
        <v>36</v>
      </c>
      <c r="B45" s="52" t="s">
        <v>50</v>
      </c>
      <c r="C45" s="26">
        <v>5</v>
      </c>
      <c r="D45" s="42">
        <v>163</v>
      </c>
      <c r="E45" s="61" t="s">
        <v>81</v>
      </c>
      <c r="F45" s="61" t="s">
        <v>81</v>
      </c>
      <c r="G45" s="29">
        <f t="shared" ref="G45:G51" si="1">SUM(D45:F45)</f>
        <v>163</v>
      </c>
      <c r="H45" s="5"/>
      <c r="I45" s="5"/>
    </row>
    <row r="46" spans="1:10" ht="14.45" customHeight="1" x14ac:dyDescent="0.2">
      <c r="A46" s="17" t="s">
        <v>37</v>
      </c>
      <c r="B46" s="52" t="s">
        <v>75</v>
      </c>
      <c r="C46" s="26">
        <v>5</v>
      </c>
      <c r="D46" s="43">
        <v>26</v>
      </c>
      <c r="E46" s="28">
        <v>65</v>
      </c>
      <c r="F46" s="61" t="s">
        <v>81</v>
      </c>
      <c r="G46" s="29">
        <f t="shared" si="1"/>
        <v>91</v>
      </c>
      <c r="H46" s="5"/>
      <c r="I46" s="5"/>
    </row>
    <row r="47" spans="1:10" ht="14.45" customHeight="1" x14ac:dyDescent="0.2">
      <c r="A47" s="17" t="s">
        <v>38</v>
      </c>
      <c r="B47" s="52" t="s">
        <v>64</v>
      </c>
      <c r="C47" s="26">
        <v>5.17</v>
      </c>
      <c r="D47" s="27">
        <v>62</v>
      </c>
      <c r="E47" s="28">
        <v>49</v>
      </c>
      <c r="F47" s="61" t="s">
        <v>81</v>
      </c>
      <c r="G47" s="29">
        <f t="shared" si="1"/>
        <v>111</v>
      </c>
      <c r="H47" s="5"/>
      <c r="I47" s="5"/>
    </row>
    <row r="48" spans="1:10" ht="14.45" customHeight="1" x14ac:dyDescent="0.2">
      <c r="A48" s="17" t="s">
        <v>101</v>
      </c>
      <c r="B48" s="52" t="s">
        <v>67</v>
      </c>
      <c r="C48" s="26">
        <v>9.17</v>
      </c>
      <c r="D48" s="27">
        <v>81</v>
      </c>
      <c r="E48" s="28">
        <v>46</v>
      </c>
      <c r="F48" s="61" t="s">
        <v>81</v>
      </c>
      <c r="G48" s="29">
        <f t="shared" si="1"/>
        <v>127</v>
      </c>
      <c r="H48" s="5"/>
      <c r="I48" s="5"/>
    </row>
    <row r="49" spans="1:10" ht="14.45" customHeight="1" x14ac:dyDescent="0.2">
      <c r="A49" s="17" t="s">
        <v>39</v>
      </c>
      <c r="B49" s="52" t="s">
        <v>90</v>
      </c>
      <c r="C49" s="26">
        <v>9.34</v>
      </c>
      <c r="D49" s="61" t="s">
        <v>81</v>
      </c>
      <c r="E49" s="28">
        <v>208</v>
      </c>
      <c r="F49" s="28">
        <v>28</v>
      </c>
      <c r="G49" s="29">
        <f t="shared" si="1"/>
        <v>236</v>
      </c>
      <c r="H49" s="5"/>
      <c r="I49" s="5"/>
    </row>
    <row r="50" spans="1:10" ht="14.45" customHeight="1" x14ac:dyDescent="0.2">
      <c r="A50" s="17" t="s">
        <v>40</v>
      </c>
      <c r="B50" s="52" t="s">
        <v>55</v>
      </c>
      <c r="C50" s="26">
        <v>1</v>
      </c>
      <c r="D50" s="61" t="s">
        <v>81</v>
      </c>
      <c r="E50" s="28">
        <v>16</v>
      </c>
      <c r="F50" s="61" t="s">
        <v>81</v>
      </c>
      <c r="G50" s="29">
        <f t="shared" si="1"/>
        <v>16</v>
      </c>
      <c r="H50" s="5"/>
      <c r="I50" s="5"/>
    </row>
    <row r="51" spans="1:10" ht="14.45" customHeight="1" x14ac:dyDescent="0.2">
      <c r="A51" s="17" t="s">
        <v>41</v>
      </c>
      <c r="B51" s="53" t="s">
        <v>91</v>
      </c>
      <c r="C51" s="30">
        <v>4.67</v>
      </c>
      <c r="D51" s="61" t="s">
        <v>81</v>
      </c>
      <c r="E51" s="32">
        <v>96</v>
      </c>
      <c r="F51" s="61" t="s">
        <v>81</v>
      </c>
      <c r="G51" s="29">
        <f t="shared" si="1"/>
        <v>96</v>
      </c>
      <c r="H51" s="5"/>
      <c r="I51" s="5"/>
      <c r="J51" s="57"/>
    </row>
    <row r="52" spans="1:10" ht="14.45" customHeight="1" x14ac:dyDescent="0.25">
      <c r="A52" s="17"/>
      <c r="B52" s="18" t="s">
        <v>42</v>
      </c>
      <c r="C52" s="33">
        <f>C45+C46+C47+C48+C49+C50+C51</f>
        <v>39.35</v>
      </c>
      <c r="D52" s="34">
        <f>D45+D46+D47+D48</f>
        <v>332</v>
      </c>
      <c r="E52" s="35">
        <f>E46+E47+E48+E49+E50+E51</f>
        <v>480</v>
      </c>
      <c r="F52" s="35">
        <f>F49</f>
        <v>28</v>
      </c>
      <c r="G52" s="40">
        <f>G45+G46+G47+G48+G49+G50+G51</f>
        <v>840</v>
      </c>
      <c r="H52" s="5"/>
      <c r="I52" s="5"/>
    </row>
    <row r="53" spans="1:10" ht="14.45" customHeight="1" x14ac:dyDescent="0.25">
      <c r="A53" s="58" t="s">
        <v>78</v>
      </c>
      <c r="B53" s="54" t="s">
        <v>77</v>
      </c>
      <c r="C53" s="44" t="s">
        <v>77</v>
      </c>
      <c r="D53" s="42"/>
      <c r="E53" s="45"/>
      <c r="F53" s="45"/>
      <c r="G53" s="59"/>
      <c r="H53" s="5"/>
      <c r="I53" s="5"/>
    </row>
    <row r="54" spans="1:10" ht="14.45" customHeight="1" x14ac:dyDescent="0.2">
      <c r="A54" s="17" t="s">
        <v>79</v>
      </c>
      <c r="B54" s="52" t="s">
        <v>63</v>
      </c>
      <c r="C54" s="26">
        <v>3.49</v>
      </c>
      <c r="D54" s="31" t="s">
        <v>81</v>
      </c>
      <c r="E54" s="32" t="s">
        <v>81</v>
      </c>
      <c r="F54" s="32" t="s">
        <v>81</v>
      </c>
      <c r="G54" s="62" t="s">
        <v>81</v>
      </c>
      <c r="H54" s="5"/>
      <c r="I54" s="5"/>
    </row>
    <row r="55" spans="1:10" ht="14.45" customHeight="1" x14ac:dyDescent="0.25">
      <c r="A55" s="17"/>
      <c r="B55" s="18"/>
      <c r="C55" s="33" t="s">
        <v>77</v>
      </c>
      <c r="D55" s="35" t="s">
        <v>81</v>
      </c>
      <c r="E55" s="35" t="s">
        <v>81</v>
      </c>
      <c r="F55" s="35" t="s">
        <v>81</v>
      </c>
      <c r="G55" s="35" t="s">
        <v>81</v>
      </c>
      <c r="H55" s="5"/>
      <c r="I55" s="5"/>
    </row>
    <row r="56" spans="1:10" ht="14.45" customHeight="1" x14ac:dyDescent="0.25">
      <c r="A56" s="60" t="s">
        <v>45</v>
      </c>
      <c r="B56" s="52" t="s">
        <v>77</v>
      </c>
      <c r="C56" s="26" t="s">
        <v>77</v>
      </c>
      <c r="D56" s="27"/>
      <c r="E56" s="28"/>
      <c r="F56" s="28"/>
      <c r="G56" s="29" t="s">
        <v>77</v>
      </c>
      <c r="H56" s="5"/>
      <c r="I56" s="5"/>
    </row>
    <row r="57" spans="1:10" ht="14.45" customHeight="1" x14ac:dyDescent="0.2">
      <c r="A57" s="55" t="s">
        <v>80</v>
      </c>
      <c r="B57" s="52" t="s">
        <v>58</v>
      </c>
      <c r="C57" s="26">
        <v>1.98</v>
      </c>
      <c r="D57" s="31" t="s">
        <v>81</v>
      </c>
      <c r="E57" s="32" t="s">
        <v>81</v>
      </c>
      <c r="F57" s="32" t="s">
        <v>81</v>
      </c>
      <c r="G57" s="62" t="s">
        <v>81</v>
      </c>
      <c r="H57" s="5"/>
      <c r="I57" s="5"/>
    </row>
    <row r="58" spans="1:10" ht="14.45" customHeight="1" x14ac:dyDescent="0.25">
      <c r="A58" s="17"/>
      <c r="B58" s="18"/>
      <c r="C58" s="33" t="s">
        <v>77</v>
      </c>
      <c r="D58" s="35" t="s">
        <v>81</v>
      </c>
      <c r="E58" s="35" t="s">
        <v>81</v>
      </c>
      <c r="F58" s="35" t="s">
        <v>81</v>
      </c>
      <c r="G58" s="35" t="s">
        <v>81</v>
      </c>
      <c r="H58" s="5"/>
      <c r="I58" s="5"/>
    </row>
    <row r="59" spans="1:10" ht="14.45" customHeight="1" x14ac:dyDescent="0.2">
      <c r="A59" s="17"/>
      <c r="B59" s="54" t="s">
        <v>104</v>
      </c>
      <c r="C59" s="46">
        <v>0</v>
      </c>
      <c r="D59" s="64">
        <v>163</v>
      </c>
      <c r="E59" s="66">
        <v>191</v>
      </c>
      <c r="F59" s="65">
        <v>0</v>
      </c>
      <c r="G59" s="67">
        <f>SUM(D59:F59)</f>
        <v>354</v>
      </c>
      <c r="H59" s="5"/>
      <c r="I59" s="5"/>
    </row>
    <row r="60" spans="1:10" ht="14.45" customHeight="1" x14ac:dyDescent="0.25">
      <c r="A60" s="17"/>
      <c r="B60" s="69" t="s">
        <v>105</v>
      </c>
      <c r="C60" s="33">
        <v>0</v>
      </c>
      <c r="D60" s="34">
        <f>D59</f>
        <v>163</v>
      </c>
      <c r="E60" s="35">
        <f>E59</f>
        <v>191</v>
      </c>
      <c r="F60" s="35">
        <v>0</v>
      </c>
      <c r="G60" s="40">
        <f>G59</f>
        <v>354</v>
      </c>
      <c r="H60" s="5"/>
      <c r="I60" s="5"/>
    </row>
    <row r="61" spans="1:10" ht="14.45" customHeight="1" thickBot="1" x14ac:dyDescent="0.3">
      <c r="A61" s="21"/>
      <c r="B61" s="22" t="s">
        <v>43</v>
      </c>
      <c r="C61" s="47">
        <f>C11+C18+C40+C43+C52+C54+C57</f>
        <v>213.01</v>
      </c>
      <c r="D61" s="48">
        <f>D11+D18+D40+D52+D60</f>
        <v>3038</v>
      </c>
      <c r="E61" s="49">
        <f>E11+E18+E40+E52+E60</f>
        <v>2365</v>
      </c>
      <c r="F61" s="49">
        <f>F52</f>
        <v>28</v>
      </c>
      <c r="G61" s="50">
        <f>G11+G18+G40+G60+G52</f>
        <v>5431</v>
      </c>
      <c r="H61" s="5"/>
      <c r="I61" s="24"/>
    </row>
    <row r="62" spans="1:10" ht="18" customHeight="1" thickTop="1" x14ac:dyDescent="0.2">
      <c r="A62" s="5" t="s">
        <v>44</v>
      </c>
      <c r="B62" s="5"/>
      <c r="C62" s="23"/>
      <c r="D62" s="24"/>
      <c r="E62" s="24"/>
      <c r="F62" s="24"/>
      <c r="G62" s="24"/>
      <c r="H62" s="5"/>
      <c r="I62" s="5"/>
    </row>
    <row r="63" spans="1:10" ht="18" customHeight="1" x14ac:dyDescent="0.2">
      <c r="A63" s="5" t="s">
        <v>86</v>
      </c>
      <c r="B63" s="5"/>
      <c r="C63" s="23"/>
      <c r="D63" s="24"/>
      <c r="E63" s="24"/>
      <c r="F63" s="24"/>
      <c r="G63" s="24"/>
      <c r="H63" s="5"/>
      <c r="I63" s="5"/>
    </row>
    <row r="64" spans="1:10" ht="18" customHeight="1" x14ac:dyDescent="0.2">
      <c r="A64" s="25" t="s">
        <v>83</v>
      </c>
      <c r="B64" s="5"/>
      <c r="C64" s="23"/>
      <c r="D64" s="24"/>
      <c r="E64" s="24"/>
      <c r="F64" s="24"/>
      <c r="G64" s="24"/>
      <c r="H64" s="5"/>
      <c r="I64" s="5"/>
    </row>
    <row r="65" spans="1:7" ht="18" customHeight="1" x14ac:dyDescent="0.2">
      <c r="A65" s="25" t="s">
        <v>84</v>
      </c>
    </row>
    <row r="66" spans="1:7" ht="18" customHeight="1" x14ac:dyDescent="0.2">
      <c r="A66" s="25" t="s">
        <v>85</v>
      </c>
    </row>
    <row r="67" spans="1:7" ht="18" customHeight="1" x14ac:dyDescent="0.2">
      <c r="A67" s="56" t="s">
        <v>97</v>
      </c>
    </row>
    <row r="68" spans="1:7" ht="18" customHeight="1" x14ac:dyDescent="0.2">
      <c r="A68" s="56" t="s">
        <v>96</v>
      </c>
      <c r="C68" s="57"/>
    </row>
    <row r="69" spans="1:7" ht="18" customHeight="1" x14ac:dyDescent="0.2">
      <c r="A69" s="56" t="s">
        <v>100</v>
      </c>
    </row>
    <row r="70" spans="1:7" ht="33" customHeight="1" x14ac:dyDescent="0.2">
      <c r="A70" s="70" t="s">
        <v>106</v>
      </c>
      <c r="B70" s="71"/>
      <c r="C70" s="71"/>
      <c r="D70" s="71"/>
      <c r="E70" s="71"/>
      <c r="F70" s="71"/>
      <c r="G70" s="71"/>
    </row>
  </sheetData>
  <sortState ref="A59:G60">
    <sortCondition ref="A59:A60"/>
  </sortState>
  <mergeCells count="6">
    <mergeCell ref="A70:G70"/>
    <mergeCell ref="A4:A5"/>
    <mergeCell ref="B4:B5"/>
    <mergeCell ref="D4:G4"/>
    <mergeCell ref="A1:G1"/>
    <mergeCell ref="A2:G2"/>
  </mergeCells>
  <phoneticPr fontId="6" type="noConversion"/>
  <printOptions horizontalCentered="1"/>
  <pageMargins left="0.5" right="0.5" top="0.5" bottom="0.25" header="0.5" footer="0.25"/>
  <pageSetup scale="65" orientation="portrait" r:id="rId1"/>
  <headerFooter alignWithMargins="0">
    <oddFooter>&amp;R&amp;"Arial,Italic"&amp;8Office of Institutional Research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2014</vt:lpstr>
      <vt:lpstr>'2014'!Print_Area</vt:lpstr>
    </vt:vector>
  </TitlesOfParts>
  <Company>University of Illinois @ Springfield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LGRAN1</dc:creator>
  <cp:lastModifiedBy>Jones, Robert J</cp:lastModifiedBy>
  <cp:lastPrinted>2015-07-15T20:41:15Z</cp:lastPrinted>
  <dcterms:created xsi:type="dcterms:W3CDTF">2005-11-02T20:25:55Z</dcterms:created>
  <dcterms:modified xsi:type="dcterms:W3CDTF">2015-07-15T20:41:17Z</dcterms:modified>
</cp:coreProperties>
</file>