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R Web Data Book\Academic Colleges, Programs, and Instruction\Enrollment Data\Fall Enrollment Data\Fall 2021 Enrollment Data\"/>
    </mc:Choice>
  </mc:AlternateContent>
  <xr:revisionPtr revIDLastSave="0" documentId="13_ncr:1_{8A3955B7-F396-4FAF-92BC-5D061633E717}" xr6:coauthVersionLast="36" xr6:coauthVersionMax="36" xr10:uidLastSave="{00000000-0000-0000-0000-000000000000}"/>
  <workbookProtection workbookPassword="DDED" lockStructure="1"/>
  <bookViews>
    <workbookView xWindow="-48" yWindow="588" windowWidth="11340" windowHeight="6492" tabRatio="963" xr2:uid="{00000000-000D-0000-FFFF-FFFF00000000}"/>
  </bookViews>
  <sheets>
    <sheet name="CollegePercentage" sheetId="10" r:id="rId1"/>
    <sheet name="Fall Headcount" sheetId="12" r:id="rId2"/>
    <sheet name="Fall HC By Level" sheetId="7" r:id="rId3"/>
    <sheet name="FALL HC by Grade Level" sheetId="19" r:id="rId4"/>
    <sheet name="UndergradTotals" sheetId="16" r:id="rId5"/>
    <sheet name="GradTotals" sheetId="17" r:id="rId6"/>
    <sheet name="Data Sheet 1" sheetId="1" state="hidden" r:id="rId7"/>
    <sheet name="Fall 2020 Applications" sheetId="20" state="hidden" r:id="rId8"/>
    <sheet name="Fall 2020 New and Continuing" sheetId="21" state="hidden" r:id="rId9"/>
    <sheet name="Data Sheet 2" sheetId="11" state="hidden" r:id="rId10"/>
  </sheets>
  <definedNames>
    <definedName name="_xlnm.Print_Area" localSheetId="6">'Data Sheet 1'!$A$57:$J$81</definedName>
    <definedName name="_xlnm.Print_Area" localSheetId="9">'Data Sheet 2'!$A$1:$D$8</definedName>
    <definedName name="_xlnm.Print_Area" localSheetId="7">'Fall 2020 Applications'!$B$4:$F$39</definedName>
  </definedNames>
  <calcPr calcId="191029"/>
</workbook>
</file>

<file path=xl/calcChain.xml><?xml version="1.0" encoding="utf-8"?>
<calcChain xmlns="http://schemas.openxmlformats.org/spreadsheetml/2006/main">
  <c r="E83" i="1" l="1"/>
  <c r="E56" i="1"/>
  <c r="K31" i="11" l="1"/>
  <c r="K59" i="11"/>
  <c r="D29" i="1" l="1"/>
  <c r="I110" i="1"/>
  <c r="I35" i="11"/>
  <c r="I33" i="11"/>
  <c r="H33" i="11"/>
  <c r="G33" i="11"/>
  <c r="F33" i="11"/>
  <c r="E33" i="11"/>
  <c r="D33" i="11"/>
  <c r="I26" i="11"/>
  <c r="H26" i="11"/>
  <c r="H35" i="11" s="1"/>
  <c r="G26" i="11"/>
  <c r="G35" i="11" s="1"/>
  <c r="F26" i="11"/>
  <c r="F35" i="11" s="1"/>
  <c r="E26" i="11"/>
  <c r="E35" i="11" s="1"/>
  <c r="D26" i="11"/>
  <c r="D35" i="11" s="1"/>
  <c r="I61" i="11"/>
  <c r="H61" i="11"/>
  <c r="G61" i="11"/>
  <c r="G64" i="11" s="1"/>
  <c r="F61" i="11"/>
  <c r="E61" i="11"/>
  <c r="D61" i="11"/>
  <c r="I55" i="11"/>
  <c r="H55" i="11"/>
  <c r="F55" i="11"/>
  <c r="F64" i="11" s="1"/>
  <c r="E55" i="11"/>
  <c r="D55" i="11"/>
  <c r="H64" i="11" l="1"/>
  <c r="I64" i="11"/>
  <c r="E64" i="11"/>
  <c r="D64" i="11"/>
  <c r="J59" i="21"/>
  <c r="I59" i="21"/>
  <c r="H59" i="21"/>
  <c r="E82" i="1"/>
  <c r="E55" i="1"/>
  <c r="F39" i="20"/>
  <c r="C37" i="20"/>
  <c r="C68" i="20"/>
  <c r="F65" i="20"/>
  <c r="M144" i="21" l="1"/>
  <c r="L144" i="21"/>
  <c r="K144" i="21"/>
  <c r="N41" i="21"/>
  <c r="M41" i="21"/>
  <c r="O41" i="21" l="1"/>
  <c r="M139" i="21"/>
  <c r="L139" i="21"/>
  <c r="K139" i="21"/>
  <c r="M72" i="21"/>
  <c r="L72" i="21"/>
  <c r="K72" i="21"/>
  <c r="E48" i="21"/>
  <c r="D48" i="21"/>
  <c r="C48" i="21"/>
  <c r="E135" i="21"/>
  <c r="D135" i="21"/>
  <c r="C135" i="21"/>
  <c r="F107" i="20"/>
  <c r="D147" i="20" l="1"/>
  <c r="F147" i="20" s="1"/>
  <c r="D131" i="20"/>
  <c r="D126" i="20"/>
  <c r="D118" i="20"/>
  <c r="D111" i="20"/>
  <c r="D149" i="20" l="1"/>
  <c r="D105" i="20"/>
  <c r="D100" i="20"/>
  <c r="D92" i="20"/>
  <c r="D106" i="20" s="1"/>
  <c r="D74" i="20"/>
  <c r="F74" i="20" s="1"/>
  <c r="L84" i="20" l="1"/>
  <c r="D28" i="1" l="1"/>
  <c r="I109" i="1"/>
  <c r="E81" i="1" l="1"/>
  <c r="E54" i="1"/>
  <c r="P50" i="1"/>
  <c r="P49" i="1"/>
  <c r="U49" i="1"/>
  <c r="O51" i="1"/>
  <c r="P51" i="1" s="1"/>
  <c r="N51" i="1"/>
  <c r="M51" i="1"/>
  <c r="U45" i="1" l="1"/>
  <c r="T45" i="1"/>
  <c r="S45" i="1"/>
  <c r="R45" i="1"/>
  <c r="O46" i="1"/>
  <c r="N46" i="1"/>
  <c r="M46" i="1"/>
  <c r="P45" i="1"/>
  <c r="P46" i="1" s="1"/>
  <c r="I108" i="1" l="1"/>
  <c r="D27" i="1"/>
  <c r="I107" i="1" l="1"/>
  <c r="E80" i="1"/>
  <c r="E53" i="1"/>
  <c r="D26" i="1"/>
  <c r="I106" i="1" l="1"/>
  <c r="E79" i="1"/>
  <c r="E52" i="1"/>
  <c r="D25" i="1"/>
  <c r="I105" i="1" l="1"/>
  <c r="E78" i="1"/>
  <c r="E51" i="1"/>
  <c r="D24" i="1"/>
  <c r="E77" i="1" l="1"/>
  <c r="E50" i="1"/>
  <c r="I104" i="1" l="1"/>
  <c r="D23" i="1"/>
  <c r="I103" i="1" l="1"/>
  <c r="E76" i="1"/>
  <c r="E49" i="1"/>
  <c r="D22" i="1"/>
  <c r="I102" i="1" l="1"/>
  <c r="E75" i="1" l="1"/>
  <c r="E48" i="1"/>
  <c r="D21" i="1"/>
  <c r="I101" i="1" l="1"/>
  <c r="E74" i="1"/>
  <c r="E47" i="1"/>
  <c r="D20" i="1"/>
  <c r="I100" i="1" l="1"/>
  <c r="E73" i="1"/>
  <c r="E46" i="1"/>
  <c r="D19" i="1"/>
  <c r="C8" i="11" l="1"/>
  <c r="I99" i="1"/>
  <c r="E72" i="1"/>
  <c r="E45" i="1"/>
  <c r="D18" i="1"/>
  <c r="I98" i="1"/>
  <c r="E71" i="1"/>
  <c r="E44" i="1"/>
  <c r="D17" i="1"/>
  <c r="I97" i="1"/>
  <c r="E70" i="1"/>
  <c r="E43" i="1"/>
  <c r="D16" i="1"/>
  <c r="I86" i="1"/>
  <c r="I87" i="1"/>
  <c r="I88" i="1"/>
  <c r="I90" i="1"/>
  <c r="I91" i="1"/>
  <c r="I92" i="1"/>
  <c r="I93" i="1"/>
  <c r="I94" i="1"/>
  <c r="I95" i="1"/>
  <c r="I96" i="1"/>
  <c r="I89" i="1"/>
  <c r="E60" i="1"/>
  <c r="E61" i="1"/>
  <c r="E59" i="1"/>
  <c r="E33" i="1"/>
  <c r="E34" i="1"/>
  <c r="E32" i="1"/>
  <c r="D6" i="1"/>
  <c r="D7" i="1"/>
  <c r="D5" i="1"/>
  <c r="E69" i="1"/>
  <c r="E42" i="1"/>
  <c r="D15" i="1"/>
  <c r="D14" i="1"/>
  <c r="D10" i="1"/>
  <c r="D8" i="1"/>
  <c r="D13" i="1"/>
  <c r="D12" i="1"/>
  <c r="D11" i="1"/>
  <c r="D9" i="1"/>
  <c r="D5" i="11" l="1"/>
  <c r="D6" i="11"/>
  <c r="D7" i="11"/>
  <c r="D4" i="11"/>
  <c r="D3" i="11"/>
  <c r="D8" i="11" l="1"/>
</calcChain>
</file>

<file path=xl/sharedStrings.xml><?xml version="1.0" encoding="utf-8"?>
<sst xmlns="http://schemas.openxmlformats.org/spreadsheetml/2006/main" count="797" uniqueCount="331">
  <si>
    <t>TOTAL</t>
  </si>
  <si>
    <t>YEAR</t>
  </si>
  <si>
    <t xml:space="preserve"> '04</t>
  </si>
  <si>
    <t>UNDERGRADUATE</t>
  </si>
  <si>
    <t>GRADUATE</t>
  </si>
  <si>
    <t xml:space="preserve"> '05</t>
  </si>
  <si>
    <t xml:space="preserve"> '06</t>
  </si>
  <si>
    <t>College Name</t>
  </si>
  <si>
    <t>Count</t>
  </si>
  <si>
    <t>College of Business and Management</t>
  </si>
  <si>
    <t>College of Education and Human Services</t>
  </si>
  <si>
    <t>College of Liberal Arts &amp; Sciences</t>
  </si>
  <si>
    <t>Undecided/Non-Degree</t>
  </si>
  <si>
    <t>College of Public Affairs &amp; Administration</t>
  </si>
  <si>
    <t xml:space="preserve"> '00</t>
  </si>
  <si>
    <t xml:space="preserve"> '01</t>
  </si>
  <si>
    <t xml:space="preserve"> '02</t>
  </si>
  <si>
    <t xml:space="preserve"> '03</t>
  </si>
  <si>
    <t xml:space="preserve"> '07</t>
  </si>
  <si>
    <t>TOTAL HC</t>
  </si>
  <si>
    <t>U-New</t>
  </si>
  <si>
    <t>U-Cont.</t>
  </si>
  <si>
    <t>U-Total</t>
  </si>
  <si>
    <t>UNDERGRADUATE APPLICATIONS HC DATA</t>
  </si>
  <si>
    <t>GRADUATE APPLICATIONS HC DATA</t>
  </si>
  <si>
    <t>G-New</t>
  </si>
  <si>
    <t>G-Cont.</t>
  </si>
  <si>
    <t>G-Total</t>
  </si>
  <si>
    <t>G-Apps</t>
  </si>
  <si>
    <t>U-Apps</t>
  </si>
  <si>
    <t>HC BY LEVEL</t>
  </si>
  <si>
    <t>FRSH</t>
  </si>
  <si>
    <t>SOPH</t>
  </si>
  <si>
    <t>JR</t>
  </si>
  <si>
    <t>SR</t>
  </si>
  <si>
    <t xml:space="preserve"> '97</t>
  </si>
  <si>
    <t xml:space="preserve"> '98</t>
  </si>
  <si>
    <t xml:space="preserve"> '99</t>
  </si>
  <si>
    <t xml:space="preserve"> </t>
  </si>
  <si>
    <t>Masters</t>
  </si>
  <si>
    <t>Doctoral</t>
  </si>
  <si>
    <t xml:space="preserve"> '08</t>
  </si>
  <si>
    <t xml:space="preserve"> '09</t>
  </si>
  <si>
    <t>NOTE: USE CALC. CLASS CODE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</si>
  <si>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</si>
  <si>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</si>
  <si>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</si>
  <si>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</si>
  <si>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</si>
  <si>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</si>
  <si>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</si>
  <si>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</si>
  <si>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 xml:space="preserve"> '18</t>
  </si>
  <si>
    <t xml:space="preserve"> '19</t>
  </si>
  <si>
    <t>Fall 2019</t>
  </si>
  <si>
    <t>PrimaryCurrAcademicCollegeName Primary Curr Academic College Name</t>
  </si>
  <si>
    <t>Total</t>
  </si>
  <si>
    <t>Business and Management</t>
  </si>
  <si>
    <t>Education and Human Services</t>
  </si>
  <si>
    <t>Liberal Arts &amp; Sciences</t>
  </si>
  <si>
    <t>Provost &amp; VC Acad Affairs</t>
  </si>
  <si>
    <t>Public Affairs &amp; Administratn</t>
  </si>
  <si>
    <t>BA</t>
  </si>
  <si>
    <t>BBA</t>
  </si>
  <si>
    <t>BS</t>
  </si>
  <si>
    <t>BSW</t>
  </si>
  <si>
    <t>CAS</t>
  </si>
  <si>
    <t>CERT</t>
  </si>
  <si>
    <t>DPA</t>
  </si>
  <si>
    <t>MA</t>
  </si>
  <si>
    <t>MATR</t>
  </si>
  <si>
    <t>MBA</t>
  </si>
  <si>
    <t>MPA</t>
  </si>
  <si>
    <t>MPH</t>
  </si>
  <si>
    <t>MS</t>
  </si>
  <si>
    <t>NDEG</t>
  </si>
  <si>
    <t>NONE</t>
  </si>
  <si>
    <t xml:space="preserve"> '20</t>
  </si>
  <si>
    <t>Frequency</t>
  </si>
  <si>
    <t>Accountancy</t>
  </si>
  <si>
    <t>Biochemistry</t>
  </si>
  <si>
    <t>Biology</t>
  </si>
  <si>
    <t>Business Administration</t>
  </si>
  <si>
    <t>Chemistry</t>
  </si>
  <si>
    <t>Communication</t>
  </si>
  <si>
    <t>Computer Science</t>
  </si>
  <si>
    <t>Criminology and Criminal Just</t>
  </si>
  <si>
    <t>Economics</t>
  </si>
  <si>
    <t>English</t>
  </si>
  <si>
    <t>Environmental Studies</t>
  </si>
  <si>
    <t>Exercise Science</t>
  </si>
  <si>
    <t>Global Studies</t>
  </si>
  <si>
    <t>History</t>
  </si>
  <si>
    <t>Information Systems Security</t>
  </si>
  <si>
    <t>Legal Studies</t>
  </si>
  <si>
    <t>Liberal Studies</t>
  </si>
  <si>
    <t>Management Information Systems</t>
  </si>
  <si>
    <t>Mathematical Sciences</t>
  </si>
  <si>
    <t>Medical Laboratory Sciences</t>
  </si>
  <si>
    <t>Non degree Undergraduate</t>
  </si>
  <si>
    <t>Philosophy</t>
  </si>
  <si>
    <t>Political Science</t>
  </si>
  <si>
    <t>Psychology</t>
  </si>
  <si>
    <t>Public Administration</t>
  </si>
  <si>
    <t>Public Policy</t>
  </si>
  <si>
    <t>Social Work</t>
  </si>
  <si>
    <t>Sociology/Anthropology</t>
  </si>
  <si>
    <t>Theatre</t>
  </si>
  <si>
    <t>Undergraduate Undecided</t>
  </si>
  <si>
    <t>Visual Arts</t>
  </si>
  <si>
    <t>Allied Health</t>
  </si>
  <si>
    <t>Art, Music, and Theatre</t>
  </si>
  <si>
    <t>Criminology &amp; Criminal Justice</t>
  </si>
  <si>
    <t>English and Modern Languages</t>
  </si>
  <si>
    <t>Liberal &amp; Integrative Studies</t>
  </si>
  <si>
    <t>VC Academic Affairs</t>
  </si>
  <si>
    <t>Alcoholism and Substance Abuse</t>
  </si>
  <si>
    <t>Business Administration (MBA)</t>
  </si>
  <si>
    <t>Campus Graduate Certificate</t>
  </si>
  <si>
    <t>Community Planning</t>
  </si>
  <si>
    <t>Data Analytics</t>
  </si>
  <si>
    <t>Educ Admin Certif Coursework</t>
  </si>
  <si>
    <t>Education</t>
  </si>
  <si>
    <t>Educational Leadership</t>
  </si>
  <si>
    <t>Educational Technology</t>
  </si>
  <si>
    <t>Emerg Prep &amp; Homeland Security</t>
  </si>
  <si>
    <t>Environmental Health</t>
  </si>
  <si>
    <t>Environmental Sciences</t>
  </si>
  <si>
    <t>Epidemiology</t>
  </si>
  <si>
    <t>Human Development Counseling</t>
  </si>
  <si>
    <t>Human Services</t>
  </si>
  <si>
    <t>Legal Aspects of Education</t>
  </si>
  <si>
    <t>Management of Non Profit Org</t>
  </si>
  <si>
    <t>Non degree Graduate</t>
  </si>
  <si>
    <t>Public Affairs Reporting</t>
  </si>
  <si>
    <t>Public Health</t>
  </si>
  <si>
    <t>Public Procurement Management</t>
  </si>
  <si>
    <t>State Licensure Course Work</t>
  </si>
  <si>
    <t>Teacher Certification Coursewk</t>
  </si>
  <si>
    <t>Management</t>
  </si>
  <si>
    <t>Teacher Education</t>
  </si>
  <si>
    <t>Primary Curr Major Name</t>
  </si>
  <si>
    <t>4D</t>
  </si>
  <si>
    <t>4M</t>
  </si>
  <si>
    <t>Program Academic Program 1 Name</t>
  </si>
  <si>
    <t>CAS:Online EdL-ChfSchBusOf-UIS</t>
  </si>
  <si>
    <t>CERT: Online Epidemiology -UIS</t>
  </si>
  <si>
    <t>CERT:Alchol &amp; Subst Abuse-UIS</t>
  </si>
  <si>
    <t>CERT:Online Comm Plan - UIS</t>
  </si>
  <si>
    <t>CERT:Online Legl Asp of Ed-UIS</t>
  </si>
  <si>
    <t>CERT:OnlineEducTechnology-UIS</t>
  </si>
  <si>
    <t>CERT:OnlineEmrPrepHomeSec -UIS</t>
  </si>
  <si>
    <t>CERT:OnlineMgmtofNonPfgOrg-UIS</t>
  </si>
  <si>
    <t>CERT:OnlinePublicProMgt -UIS</t>
  </si>
  <si>
    <t>DPA:Public Administration -UIS</t>
  </si>
  <si>
    <t>MA:Accountancy -UIS</t>
  </si>
  <si>
    <t>MA:Communication -UIS</t>
  </si>
  <si>
    <t>MA:Educational Leadership -UIS</t>
  </si>
  <si>
    <t>MA:English -Digital Pub -UIS</t>
  </si>
  <si>
    <t>MA:HDC- Clin Mtl Hlth - UIS</t>
  </si>
  <si>
    <t>MA:HDC- School Counseling -UIS</t>
  </si>
  <si>
    <t>MA:HDC-Mar Cple Fam Consl-UIS</t>
  </si>
  <si>
    <t>MA:HIS-American History -UIS</t>
  </si>
  <si>
    <t>MA:HIS-Euro &amp; World Hist -UIS</t>
  </si>
  <si>
    <t>MA:HIS-Public History -UIS</t>
  </si>
  <si>
    <t>MA:History -UIS</t>
  </si>
  <si>
    <t>MA:HS-Alcohol&amp;Subst Abuse -UIS</t>
  </si>
  <si>
    <t>MA:HS-Child&amp;Family Studies-UIS</t>
  </si>
  <si>
    <t>MA:HS-Gerontology -UIS</t>
  </si>
  <si>
    <t>MA:HS-Social Service Admin-UIS</t>
  </si>
  <si>
    <t>MA:Legal Studies -UIS</t>
  </si>
  <si>
    <t>MA:Librl&amp;IntegratveStudies-UIS</t>
  </si>
  <si>
    <t>MA:Online Education-UIS</t>
  </si>
  <si>
    <t>MA:Online HS-Soc Serv Admn-UIS</t>
  </si>
  <si>
    <t>MA:Online Legal Studies -UIS</t>
  </si>
  <si>
    <t>MA:Online PoliticalScience-UIS</t>
  </si>
  <si>
    <t>MA:OnlineLibrl&amp;IntgStudies-UIS</t>
  </si>
  <si>
    <t>MA:Political Science -UIS</t>
  </si>
  <si>
    <t>MA:Public Affairs Repting -UIS</t>
  </si>
  <si>
    <t>MBA:Bus Admin (Online) -UIS</t>
  </si>
  <si>
    <t>MBA:Business Admin -UIS</t>
  </si>
  <si>
    <t>MPA:Online Public Admin -UIS</t>
  </si>
  <si>
    <t>MPA:Public Administration -UIS</t>
  </si>
  <si>
    <t>MPH: EnvirHealth-Online-UIS</t>
  </si>
  <si>
    <t>MPH: Environmental Health-UIS</t>
  </si>
  <si>
    <t>MPH: Online Public  Health-UIS</t>
  </si>
  <si>
    <t>MPH:Online PH-Env Health -UIS</t>
  </si>
  <si>
    <t>MPH:PH-Env Health -UIS</t>
  </si>
  <si>
    <t>MPH:Public Health -UIS</t>
  </si>
  <si>
    <t>MS:Computer Science -UIS</t>
  </si>
  <si>
    <t>MS:Data Analytics -UIS</t>
  </si>
  <si>
    <t>MS:ESC - General  -UIS</t>
  </si>
  <si>
    <t>MS:ESC - Online General - UIS</t>
  </si>
  <si>
    <t>MS:ESC-EnvPlanning &amp; Mgmt -UIS</t>
  </si>
  <si>
    <t>MS:ESC-Online EnvPln &amp; Mgt-UIS</t>
  </si>
  <si>
    <t>MS:ESC-SustDevmt &amp; Policy -UIS</t>
  </si>
  <si>
    <t>MS:Mgmt Information Sys -UIS</t>
  </si>
  <si>
    <t>MS:Online Computer Science-UIS</t>
  </si>
  <si>
    <t>MS:Online Data Analytics -UIS</t>
  </si>
  <si>
    <t>MS:Online ESC-SusDvl&amp;Polcy-UIS</t>
  </si>
  <si>
    <t>MS:Online Mgmt Inf Sys -UIS</t>
  </si>
  <si>
    <t>NDEG: Graduate-Non Degree- UIS</t>
  </si>
  <si>
    <t>NDEG: Practical Politics -UIS</t>
  </si>
  <si>
    <t>NDEG:DataAnalytics-UIS</t>
  </si>
  <si>
    <t>NDEG:Gen Administrative -UIS</t>
  </si>
  <si>
    <t>NDEG:GeographicInfoSystems-UIS</t>
  </si>
  <si>
    <t>NDEG:IT Proj Mgmt Online -UIS</t>
  </si>
  <si>
    <t>NDEG:Onl Higher Ed Onl Ped-UIS</t>
  </si>
  <si>
    <t>NDEG:Online Busi Analytics-UIS</t>
  </si>
  <si>
    <t>NDEG:Online Data Analytics-UIS</t>
  </si>
  <si>
    <t>NDEG:Online Env Health -UIS</t>
  </si>
  <si>
    <t>NDEG:Online HR Mangment-UIS</t>
  </si>
  <si>
    <t>NDEG:Online Lrn Beh Spe I -UIS</t>
  </si>
  <si>
    <t>NDEG:Online Sys Security -UIS</t>
  </si>
  <si>
    <t>NDEG:OnlineEnvRiskAssess -UIS</t>
  </si>
  <si>
    <t>NDEG:OnlineGeoInfoSystems-UIS</t>
  </si>
  <si>
    <t>NDEG:OnlinePubUtilMgmt&amp;Reg-UIS</t>
  </si>
  <si>
    <t>NDEG:Teacher Educ - Sec -UIS</t>
  </si>
  <si>
    <t>BA:Accountancy -UIS</t>
  </si>
  <si>
    <t>BA:Communication -UIS</t>
  </si>
  <si>
    <t>BA:Criminology &amp; Crim Just-UIS</t>
  </si>
  <si>
    <t>BA:Economics -UIS</t>
  </si>
  <si>
    <t>BA:English -UIS</t>
  </si>
  <si>
    <t>BA:Environmental Studies - UIS</t>
  </si>
  <si>
    <t>BA:Global Studies -UIS</t>
  </si>
  <si>
    <t>BA:GS -Globalization -UIS</t>
  </si>
  <si>
    <t>BA:GS -Politics Diplom -UIS</t>
  </si>
  <si>
    <t>BA:History -UIS</t>
  </si>
  <si>
    <t>BA:Legal Studies -UIS</t>
  </si>
  <si>
    <t>BA:Liberal Studies -UIS</t>
  </si>
  <si>
    <t>BA:Mathematical Sciences -UIS</t>
  </si>
  <si>
    <t>BA:Online Communication -UIS</t>
  </si>
  <si>
    <t>BA:Online English -UIS</t>
  </si>
  <si>
    <t>BA:Online History -UIS</t>
  </si>
  <si>
    <t>BA:Online Liberal Studies -UIS</t>
  </si>
  <si>
    <t>BA:Online Mathematical Sci-UIS</t>
  </si>
  <si>
    <t>BA:Online Philosophy -UIS</t>
  </si>
  <si>
    <t>BA:Online Political Sci -UIS</t>
  </si>
  <si>
    <t>BA:Online PSY-Indivi Conc -UIS</t>
  </si>
  <si>
    <t>BA:Philosophy -UIS</t>
  </si>
  <si>
    <t>BA:Political Science -UIS</t>
  </si>
  <si>
    <t>BA:Psychology -UIS</t>
  </si>
  <si>
    <t>BA:Public Administration-UIS</t>
  </si>
  <si>
    <t>BA:Public Policy-UIS</t>
  </si>
  <si>
    <t>BA:Sociology/Anthropology -UIS</t>
  </si>
  <si>
    <t>BA:Theatre -UIS</t>
  </si>
  <si>
    <t>BA:Visual Arts -UIS</t>
  </si>
  <si>
    <t>BBA:Bus Admin Management-UIS</t>
  </si>
  <si>
    <t>BBA:Bus Admin-Sport Mgt -UIS</t>
  </si>
  <si>
    <t>BBA:Business Admin -UIS</t>
  </si>
  <si>
    <t>BBA:Business Admin Fin -UIS</t>
  </si>
  <si>
    <t>BBA:Business Admin Mrktng -UIS</t>
  </si>
  <si>
    <t>BBA:Online Bus Admin Mgmt -UIS</t>
  </si>
  <si>
    <t>BBA:Online Business Admin -UIS</t>
  </si>
  <si>
    <t>BS:Biochemistry -UIS</t>
  </si>
  <si>
    <t>BS:Biology -UIS</t>
  </si>
  <si>
    <t>BS:Chemistry -UIS</t>
  </si>
  <si>
    <t>BS:Computer Science -UIS</t>
  </si>
  <si>
    <t>BS:Exercise Science -UIS</t>
  </si>
  <si>
    <t>BS:Info Syst Sec -UIS</t>
  </si>
  <si>
    <t>BS:Medical Laboratory Sc -UIS</t>
  </si>
  <si>
    <t>BS:Mgmt Information Sys -UIS</t>
  </si>
  <si>
    <t>BS:MIS Health Care Info -UIS</t>
  </si>
  <si>
    <t>BS:Online Computer Science-UIS</t>
  </si>
  <si>
    <t>BS:Online Info Syst Sec -UIS</t>
  </si>
  <si>
    <t>BS:Online Mgmt Inf Sys – UIS</t>
  </si>
  <si>
    <t>BS:Online MIS Hth Care Inf-UIS</t>
  </si>
  <si>
    <t>BSW:Social Work -UIS</t>
  </si>
  <si>
    <t>NDEG: Undergrad Non-Deg-UIS</t>
  </si>
  <si>
    <t>NONE:Undergrad Undecided -UIS</t>
  </si>
  <si>
    <t xml:space="preserve">DPA </t>
  </si>
  <si>
    <t>1 New</t>
  </si>
  <si>
    <t>2 Continuing</t>
  </si>
  <si>
    <t>Clinical Laboratory Science</t>
  </si>
  <si>
    <t>Criminal Justice</t>
  </si>
  <si>
    <t>Elementary Education</t>
  </si>
  <si>
    <t>Middle Grades Education</t>
  </si>
  <si>
    <t>Athletic Training</t>
  </si>
  <si>
    <t>Community Health Education</t>
  </si>
  <si>
    <t>English as a Second Language</t>
  </si>
  <si>
    <t>PrimaryCurriculumMajorName</t>
  </si>
  <si>
    <t xml:space="preserve">PrimaryCurriculumMajorName </t>
  </si>
  <si>
    <t>UG</t>
  </si>
  <si>
    <t>GR</t>
  </si>
  <si>
    <t xml:space="preserve">PrimaryCurrAcademicCollegeName </t>
  </si>
  <si>
    <t>PrimaryCurrAcademicCollegeName</t>
  </si>
  <si>
    <t>BA: Middle Grades Ed -UIS</t>
  </si>
  <si>
    <t>BA:Criminal Justice -UIS</t>
  </si>
  <si>
    <t>BA:Elementary Education-UIS</t>
  </si>
  <si>
    <t>BA:GS-Self-Dsg Reg Top -UIS</t>
  </si>
  <si>
    <t>BA:Management - UIS</t>
  </si>
  <si>
    <t>BA:PSY-Clinical/Counsel-UIS</t>
  </si>
  <si>
    <t>BA:PSY-Developmental -UIS</t>
  </si>
  <si>
    <t>BA:PSY-Educational -UIS</t>
  </si>
  <si>
    <t>BA:PSY-Experimental -UIS</t>
  </si>
  <si>
    <t>BA:PSY-Individual Conc -UIS</t>
  </si>
  <si>
    <t>BS:Clinical Laboratory Sc -UIS</t>
  </si>
  <si>
    <t>NDEG: Middle Grades Ed -UIS</t>
  </si>
  <si>
    <t>NDEG:Online Teach Ed-Sec -UIS</t>
  </si>
  <si>
    <t>NDEG:Teacher Educ - Elem -UIS</t>
  </si>
  <si>
    <t>CAS:EdL-Superintendnt Cert-UIS</t>
  </si>
  <si>
    <t>CERT: Community Health Ed -UIS</t>
  </si>
  <si>
    <t>CERT:OnlineEngAsSecondLang-UIS</t>
  </si>
  <si>
    <t>MA:English -Digital Pedag -UIS</t>
  </si>
  <si>
    <t>MA:English -UIS</t>
  </si>
  <si>
    <t>MA:ES-Env Planning &amp; Mgmt -UIS</t>
  </si>
  <si>
    <t>MA:ES-Online Env Pln &amp; Mgt-UIS</t>
  </si>
  <si>
    <t>MA:ES-Sust Devmt &amp; Policy -UIS</t>
  </si>
  <si>
    <t>MA:Human Devel Counseling -UIS</t>
  </si>
  <si>
    <t>MA:Online ES-SusDvl&amp;Polcy -UIS</t>
  </si>
  <si>
    <t>MATR:Athletic Training -UIS</t>
  </si>
  <si>
    <t>NDEG: OpSupplyChain -UIS</t>
  </si>
  <si>
    <t>NDEG:Online Bus Proc Mgmt -UIS</t>
  </si>
  <si>
    <t xml:space="preserve">PrimaryCurrAcademicProgramName </t>
  </si>
  <si>
    <t>PrimaryCurrAcademicProgramName</t>
  </si>
  <si>
    <t>Originally 612</t>
  </si>
  <si>
    <t>Originally 473</t>
  </si>
  <si>
    <t>Educational Leadership MA</t>
  </si>
  <si>
    <t>Educational Leadership CAS</t>
  </si>
  <si>
    <t>2020 See SPSS Savefiles</t>
  </si>
  <si>
    <t xml:space="preserve">PrimaryCurriculumDegreeCode Primary Curriculum Degree Code </t>
  </si>
  <si>
    <t>Fall 2021 college percentages</t>
  </si>
  <si>
    <t>Fall 2020</t>
  </si>
  <si>
    <t>Fall 2021</t>
  </si>
  <si>
    <t xml:space="preserve"> '21</t>
  </si>
  <si>
    <t>Doctoral - UIS</t>
  </si>
  <si>
    <t>Freshman</t>
  </si>
  <si>
    <t>Graduate</t>
  </si>
  <si>
    <t>Junior</t>
  </si>
  <si>
    <t>Senior</t>
  </si>
  <si>
    <t>Sophomore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</si>
</sst>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1" fontId="0" fillId="0" borderId="0" xfId="0" applyNumberFormat="1" applyBorder="1"/>
    <xf numFmtId="0" fontId="0" fillId="0" borderId="0" xfId="0" applyNumberFormat="1" applyBorder="1"/>
    <xf numFmtId="0" fontId="1" fillId="0" borderId="0" xfId="0" applyNumberFormat="1" applyFont="1" applyBorder="1"/>
    <xf numFmtId="0" fontId="0" fillId="0" borderId="0" xfId="0" applyNumberFormat="1" applyFill="1" applyBorder="1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 applyAlignment="1">
      <alignment horizontal="right"/>
    </xf>
    <xf numFmtId="0" fontId="0" fillId="7" borderId="0" xfId="0" applyFill="1"/>
    <xf numFmtId="0" fontId="1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0" fillId="9" borderId="0" xfId="0" applyFill="1"/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UNIVERSITY OF ILLINOIS SPRINGFIELD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Fall Headcount 2021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Data Source: Office of Institutional Research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(Reflects data through Phase II of the Reorganization)</a:t>
            </a:r>
            <a:endParaRPr lang="en-US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40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31731781860600766"/>
          <c:y val="1.52807491488035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85208515602218"/>
          <c:y val="0.20811518324607334"/>
          <c:w val="0.88436138815981347"/>
          <c:h val="0.69633507853403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2'!$B$3:$B$7</c:f>
              <c:strCache>
                <c:ptCount val="5"/>
                <c:pt idx="0">
                  <c:v>College of Business and Management</c:v>
                </c:pt>
                <c:pt idx="1">
                  <c:v>College of Education and Human Services</c:v>
                </c:pt>
                <c:pt idx="2">
                  <c:v>College of Liberal Arts &amp; Sciences</c:v>
                </c:pt>
                <c:pt idx="3">
                  <c:v>College of Public Affairs &amp; Administration</c:v>
                </c:pt>
                <c:pt idx="4">
                  <c:v>Undecided/Non-Degree</c:v>
                </c:pt>
              </c:strCache>
            </c:strRef>
          </c:cat>
          <c:val>
            <c:numRef>
              <c:f>'Data Sheet 2'!$C$3:$C$7</c:f>
              <c:numCache>
                <c:formatCode>General</c:formatCode>
                <c:ptCount val="5"/>
                <c:pt idx="0">
                  <c:v>824</c:v>
                </c:pt>
                <c:pt idx="1">
                  <c:v>250</c:v>
                </c:pt>
                <c:pt idx="2">
                  <c:v>1748</c:v>
                </c:pt>
                <c:pt idx="3">
                  <c:v>802</c:v>
                </c:pt>
                <c:pt idx="4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C-43A7-9765-7CBECFF38C4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eparator> </c:separator>
        </c:dLbls>
        <c:gapWidth val="150"/>
        <c:axId val="40821888"/>
        <c:axId val="40995072"/>
      </c:barChart>
      <c:catAx>
        <c:axId val="408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9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95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4947643979057593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82188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UNIVERSITY OF ILLINOIS SPRINGFIELD
Fall Headcount: 2012-2021</a:t>
            </a:r>
          </a:p>
          <a:p>
            <a:pPr>
              <a:defRPr/>
            </a:pPr>
            <a:r>
              <a:rPr lang="en-US" sz="1200"/>
              <a:t>Data Source: Office of Institutional Research</a:t>
            </a:r>
            <a:endParaRPr lang="en-US"/>
          </a:p>
        </c:rich>
      </c:tx>
      <c:layout>
        <c:manualLayout>
          <c:xMode val="edge"/>
          <c:yMode val="edge"/>
          <c:x val="0.342526734657612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76151607575136"/>
          <c:y val="0.1164729204934212"/>
          <c:w val="0.8211743772241995"/>
          <c:h val="0.7552356020942412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1'!$A$20:$A$29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1'!$D$20:$D$29</c:f>
              <c:numCache>
                <c:formatCode>General</c:formatCode>
                <c:ptCount val="10"/>
                <c:pt idx="0">
                  <c:v>5048</c:v>
                </c:pt>
                <c:pt idx="1">
                  <c:v>5137</c:v>
                </c:pt>
                <c:pt idx="2">
                  <c:v>5431</c:v>
                </c:pt>
                <c:pt idx="3">
                  <c:v>5402</c:v>
                </c:pt>
                <c:pt idx="4">
                  <c:v>5428</c:v>
                </c:pt>
                <c:pt idx="5">
                  <c:v>4956</c:v>
                </c:pt>
                <c:pt idx="6">
                  <c:v>4575</c:v>
                </c:pt>
                <c:pt idx="7">
                  <c:v>4275</c:v>
                </c:pt>
                <c:pt idx="8">
                  <c:v>4146</c:v>
                </c:pt>
                <c:pt idx="9">
                  <c:v>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3-4215-89B2-D951B630D4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783296"/>
        <c:axId val="43831680"/>
      </c:barChart>
      <c:catAx>
        <c:axId val="437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83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31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STUDENTS</a:t>
                </a:r>
              </a:p>
            </c:rich>
          </c:tx>
          <c:layout>
            <c:manualLayout>
              <c:xMode val="edge"/>
              <c:yMode val="edge"/>
              <c:x val="2.9359430604982202E-2"/>
              <c:y val="0.435863874345550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3783296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UNIVERSITY OF ILLINOIS SPRINGFIELD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Total Headcount, By Level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731613459527325"/>
          <c:y val="3.0509049337837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7087342439578E-2"/>
          <c:y val="0.18530594768639239"/>
          <c:w val="0.89330059047835442"/>
          <c:h val="0.69951094612357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Sheet 1'!$B$4</c:f>
              <c:strCache>
                <c:ptCount val="1"/>
                <c:pt idx="0">
                  <c:v>UNDERGRADUATE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3113552087127982E-3"/>
                  <c:y val="-7.62030891426526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48-49B1-B426-36A482F19490}"/>
                </c:ext>
              </c:extLst>
            </c:dLbl>
            <c:dLbl>
              <c:idx val="1"/>
              <c:layout>
                <c:manualLayout>
                  <c:x val="-5.9406553273367753E-3"/>
                  <c:y val="-1.40644968462711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48-49B1-B426-36A482F19490}"/>
                </c:ext>
              </c:extLst>
            </c:dLbl>
            <c:dLbl>
              <c:idx val="2"/>
              <c:layout>
                <c:manualLayout>
                  <c:x val="-6.4596351612632528E-3"/>
                  <c:y val="-1.2927883360129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48-49B1-B426-36A482F19490}"/>
                </c:ext>
              </c:extLst>
            </c:dLbl>
            <c:dLbl>
              <c:idx val="3"/>
              <c:layout>
                <c:manualLayout>
                  <c:x val="-6.0889352798872099E-3"/>
                  <c:y val="-3.5448530321143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48-49B1-B426-36A482F19490}"/>
                </c:ext>
              </c:extLst>
            </c:dLbl>
            <c:dLbl>
              <c:idx val="4"/>
              <c:layout>
                <c:manualLayout>
                  <c:x val="-6.6079151138136892E-3"/>
                  <c:y val="-9.20146761759490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48-49B1-B426-36A482F19490}"/>
                </c:ext>
              </c:extLst>
            </c:dLbl>
            <c:dLbl>
              <c:idx val="5"/>
              <c:layout>
                <c:manualLayout>
                  <c:x val="-6.2372152324376524E-3"/>
                  <c:y val="-8.2886726855477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48-49B1-B426-36A482F19490}"/>
                </c:ext>
              </c:extLst>
            </c:dLbl>
            <c:dLbl>
              <c:idx val="6"/>
              <c:layout>
                <c:manualLayout>
                  <c:x val="-5.8665153510616104E-3"/>
                  <c:y val="-6.781719366231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48-49B1-B426-36A482F19490}"/>
                </c:ext>
              </c:extLst>
            </c:dLbl>
            <c:dLbl>
              <c:idx val="7"/>
              <c:layout>
                <c:manualLayout>
                  <c:x val="-5.4958154696855164E-3"/>
                  <c:y val="-9.42528617168925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48-49B1-B426-36A482F19490}"/>
                </c:ext>
              </c:extLst>
            </c:dLbl>
            <c:dLbl>
              <c:idx val="8"/>
              <c:layout>
                <c:manualLayout>
                  <c:x val="-6.0147953036120512E-3"/>
                  <c:y val="-8.5124912396420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48-49B1-B426-36A482F19490}"/>
                </c:ext>
              </c:extLst>
            </c:dLbl>
            <c:dLbl>
              <c:idx val="9"/>
              <c:layout>
                <c:manualLayout>
                  <c:x val="-6.5337751375384757E-3"/>
                  <c:y val="-8.63685396655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48-49B1-B426-36A482F19490}"/>
                </c:ext>
              </c:extLst>
            </c:dLbl>
            <c:dLbl>
              <c:idx val="10"/>
              <c:layout>
                <c:manualLayout>
                  <c:x val="-6.1630752561625994E-3"/>
                  <c:y val="-1.7206716961426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48-49B1-B426-36A482F19490}"/>
                </c:ext>
              </c:extLst>
            </c:dLbl>
            <c:dLbl>
              <c:idx val="11"/>
              <c:layout>
                <c:manualLayout>
                  <c:x val="-6.6820550900890258E-3"/>
                  <c:y val="-1.06386816176773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48-49B1-B426-36A482F1949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1'!$A$20:$A$29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1'!$B$20:$B$29</c:f>
              <c:numCache>
                <c:formatCode>0</c:formatCode>
                <c:ptCount val="10"/>
                <c:pt idx="0">
                  <c:v>3054</c:v>
                </c:pt>
                <c:pt idx="1">
                  <c:v>3039</c:v>
                </c:pt>
                <c:pt idx="2">
                  <c:v>3038</c:v>
                </c:pt>
                <c:pt idx="3">
                  <c:v>2937</c:v>
                </c:pt>
                <c:pt idx="4">
                  <c:v>2959</c:v>
                </c:pt>
                <c:pt idx="5">
                  <c:v>2932</c:v>
                </c:pt>
                <c:pt idx="6">
                  <c:v>2814</c:v>
                </c:pt>
                <c:pt idx="7">
                  <c:v>2674</c:v>
                </c:pt>
                <c:pt idx="8">
                  <c:v>2654</c:v>
                </c:pt>
                <c:pt idx="9">
                  <c:v>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48-49B1-B426-36A482F19490}"/>
            </c:ext>
          </c:extLst>
        </c:ser>
        <c:ser>
          <c:idx val="1"/>
          <c:order val="1"/>
          <c:tx>
            <c:strRef>
              <c:f>'Data Sheet 1'!$C$4</c:f>
              <c:strCache>
                <c:ptCount val="1"/>
                <c:pt idx="0">
                  <c:v>GRADUATE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1'!$A$20:$A$29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1'!$C$20:$C$29</c:f>
              <c:numCache>
                <c:formatCode>General</c:formatCode>
                <c:ptCount val="10"/>
                <c:pt idx="0">
                  <c:v>1994</c:v>
                </c:pt>
                <c:pt idx="1">
                  <c:v>2098</c:v>
                </c:pt>
                <c:pt idx="2">
                  <c:v>2393</c:v>
                </c:pt>
                <c:pt idx="3">
                  <c:v>2465</c:v>
                </c:pt>
                <c:pt idx="4">
                  <c:v>2469</c:v>
                </c:pt>
                <c:pt idx="5">
                  <c:v>2024</c:v>
                </c:pt>
                <c:pt idx="6">
                  <c:v>1761</c:v>
                </c:pt>
                <c:pt idx="7">
                  <c:v>1601</c:v>
                </c:pt>
                <c:pt idx="8">
                  <c:v>1492</c:v>
                </c:pt>
                <c:pt idx="9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E48-49B1-B426-36A482F19490}"/>
            </c:ext>
          </c:extLst>
        </c:ser>
        <c:ser>
          <c:idx val="2"/>
          <c:order val="2"/>
          <c:tx>
            <c:strRef>
              <c:f>'Data Sheet 1'!$D$4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1'!$A$20:$A$29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1'!$D$20:$D$29</c:f>
              <c:numCache>
                <c:formatCode>General</c:formatCode>
                <c:ptCount val="10"/>
                <c:pt idx="0">
                  <c:v>5048</c:v>
                </c:pt>
                <c:pt idx="1">
                  <c:v>5137</c:v>
                </c:pt>
                <c:pt idx="2">
                  <c:v>5431</c:v>
                </c:pt>
                <c:pt idx="3">
                  <c:v>5402</c:v>
                </c:pt>
                <c:pt idx="4">
                  <c:v>5428</c:v>
                </c:pt>
                <c:pt idx="5">
                  <c:v>4956</c:v>
                </c:pt>
                <c:pt idx="6">
                  <c:v>4575</c:v>
                </c:pt>
                <c:pt idx="7">
                  <c:v>4275</c:v>
                </c:pt>
                <c:pt idx="8">
                  <c:v>4146</c:v>
                </c:pt>
                <c:pt idx="9">
                  <c:v>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48-49B1-B426-36A482F194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060032"/>
        <c:axId val="44696704"/>
      </c:barChart>
      <c:catAx>
        <c:axId val="440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9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967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6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612099644128123"/>
          <c:y val="0.95680628272251322"/>
          <c:w val="0.34768846732236791"/>
          <c:h val="3.52905003366725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UNIVERSITY OF ILLINOIS SPRINGFIELD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Total Headcount, By Grade Level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58362989323844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95778094330889E-2"/>
          <c:y val="0.1418026743394433"/>
          <c:w val="0.92437722419928814"/>
          <c:h val="0.74083769633507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 1'!$B$85</c:f>
              <c:strCache>
                <c:ptCount val="1"/>
                <c:pt idx="0">
                  <c:v>FRSH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268505976155E-4"/>
                  <c:y val="-4.20495562035169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32-42AB-9045-B8DF9490F9A2}"/>
                </c:ext>
              </c:extLst>
            </c:dLbl>
            <c:dLbl>
              <c:idx val="1"/>
              <c:layout>
                <c:manualLayout>
                  <c:x val="-2.2069194197700489E-3"/>
                  <c:y val="-1.31903505517299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32-42AB-9045-B8DF9490F9A2}"/>
                </c:ext>
              </c:extLst>
            </c:dLbl>
            <c:dLbl>
              <c:idx val="2"/>
              <c:layout>
                <c:manualLayout>
                  <c:x val="5.2446829273976715E-4"/>
                  <c:y val="-1.96135352575218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32-42AB-9045-B8DF9490F9A2}"/>
                </c:ext>
              </c:extLst>
            </c:dLbl>
            <c:dLbl>
              <c:idx val="3"/>
              <c:layout>
                <c:manualLayout>
                  <c:x val="2.374963950815804E-3"/>
                  <c:y val="-2.663892135832123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32-42AB-9045-B8DF9490F9A2}"/>
                </c:ext>
              </c:extLst>
            </c:dLbl>
            <c:dLbl>
              <c:idx val="4"/>
              <c:layout>
                <c:manualLayout>
                  <c:x val="3.7601848048683146E-4"/>
                  <c:y val="1.566582317503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32-42AB-9045-B8DF9490F9A2}"/>
                </c:ext>
              </c:extLst>
            </c:dLbl>
            <c:dLbl>
              <c:idx val="5"/>
              <c:layout>
                <c:manualLayout>
                  <c:x val="-7.3304377463360916E-4"/>
                  <c:y val="-5.27965815039841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32-42AB-9045-B8DF9490F9A2}"/>
                </c:ext>
              </c:extLst>
            </c:dLbl>
            <c:dLbl>
              <c:idx val="6"/>
              <c:layout>
                <c:manualLayout>
                  <c:x val="1.20367861897396E-4"/>
                  <c:y val="-3.7469867653166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32-42AB-9045-B8DF9490F9A2}"/>
                </c:ext>
              </c:extLst>
            </c:dLbl>
            <c:dLbl>
              <c:idx val="7"/>
              <c:layout>
                <c:manualLayout>
                  <c:x val="1.4882268462280172E-3"/>
                  <c:y val="-5.14230174735498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32-42AB-9045-B8DF9490F9A2}"/>
                </c:ext>
              </c:extLst>
            </c:dLbl>
            <c:dLbl>
              <c:idx val="8"/>
              <c:layout>
                <c:manualLayout>
                  <c:x val="-1.9904393193912939E-3"/>
                  <c:y val="-3.56218931034925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32-42AB-9045-B8DF9490F9A2}"/>
                </c:ext>
              </c:extLst>
            </c:dLbl>
            <c:dLbl>
              <c:idx val="9"/>
              <c:layout>
                <c:manualLayout>
                  <c:x val="4.5024338661329928E-4"/>
                  <c:y val="-7.69024589707689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32-42AB-9045-B8DF9490F9A2}"/>
                </c:ext>
              </c:extLst>
            </c:dLbl>
            <c:dLbl>
              <c:idx val="10"/>
              <c:layout>
                <c:manualLayout>
                  <c:x val="-5.0983784945032914E-3"/>
                  <c:y val="-1.72123854282612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32-42AB-9045-B8DF9490F9A2}"/>
                </c:ext>
              </c:extLst>
            </c:dLbl>
            <c:dLbl>
              <c:idx val="11"/>
              <c:layout>
                <c:manualLayout>
                  <c:x val="-5.6173583284297082E-3"/>
                  <c:y val="-1.18658188014455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32-42AB-9045-B8DF9490F9A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1'!$A$101:$A$110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1'!$B$101:$B$110</c:f>
              <c:numCache>
                <c:formatCode>General</c:formatCode>
                <c:ptCount val="10"/>
                <c:pt idx="0">
                  <c:v>423</c:v>
                </c:pt>
                <c:pt idx="1">
                  <c:v>514</c:v>
                </c:pt>
                <c:pt idx="2">
                  <c:v>489</c:v>
                </c:pt>
                <c:pt idx="3">
                  <c:v>474</c:v>
                </c:pt>
                <c:pt idx="4">
                  <c:v>471</c:v>
                </c:pt>
                <c:pt idx="5">
                  <c:v>458</c:v>
                </c:pt>
                <c:pt idx="6">
                  <c:v>497</c:v>
                </c:pt>
                <c:pt idx="7">
                  <c:v>519</c:v>
                </c:pt>
                <c:pt idx="8">
                  <c:v>463</c:v>
                </c:pt>
                <c:pt idx="9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32-42AB-9045-B8DF9490F9A2}"/>
            </c:ext>
          </c:extLst>
        </c:ser>
        <c:ser>
          <c:idx val="1"/>
          <c:order val="1"/>
          <c:tx>
            <c:strRef>
              <c:f>'Data Sheet 1'!$C$85</c:f>
              <c:strCache>
                <c:ptCount val="1"/>
                <c:pt idx="0">
                  <c:v>SOPH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1'!$A$101:$A$110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1'!$C$101:$C$110</c:f>
              <c:numCache>
                <c:formatCode>General</c:formatCode>
                <c:ptCount val="10"/>
                <c:pt idx="0">
                  <c:v>371</c:v>
                </c:pt>
                <c:pt idx="1">
                  <c:v>328</c:v>
                </c:pt>
                <c:pt idx="2">
                  <c:v>394</c:v>
                </c:pt>
                <c:pt idx="3">
                  <c:v>361</c:v>
                </c:pt>
                <c:pt idx="4">
                  <c:v>367</c:v>
                </c:pt>
                <c:pt idx="5">
                  <c:v>353</c:v>
                </c:pt>
                <c:pt idx="6">
                  <c:v>340</c:v>
                </c:pt>
                <c:pt idx="7">
                  <c:v>357</c:v>
                </c:pt>
                <c:pt idx="8">
                  <c:v>391</c:v>
                </c:pt>
                <c:pt idx="9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F32-42AB-9045-B8DF9490F9A2}"/>
            </c:ext>
          </c:extLst>
        </c:ser>
        <c:ser>
          <c:idx val="2"/>
          <c:order val="2"/>
          <c:tx>
            <c:strRef>
              <c:f>'Data Sheet 1'!$D$85</c:f>
              <c:strCache>
                <c:ptCount val="1"/>
                <c:pt idx="0">
                  <c:v>JR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963376941922081E-3"/>
                  <c:y val="-7.56196666281315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32-42AB-9045-B8DF9490F9A2}"/>
                </c:ext>
              </c:extLst>
            </c:dLbl>
            <c:dLbl>
              <c:idx val="1"/>
              <c:layout>
                <c:manualLayout>
                  <c:x val="3.5457831921955864E-4"/>
                  <c:y val="-7.57344157428934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32-42AB-9045-B8DF9490F9A2}"/>
                </c:ext>
              </c:extLst>
            </c:dLbl>
            <c:dLbl>
              <c:idx val="2"/>
              <c:layout>
                <c:manualLayout>
                  <c:x val="-1.3445544612139908E-3"/>
                  <c:y val="-1.062337028426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32-42AB-9045-B8DF9490F9A2}"/>
                </c:ext>
              </c:extLst>
            </c:dLbl>
            <c:dLbl>
              <c:idx val="3"/>
              <c:layout>
                <c:manualLayout>
                  <c:x val="-9.7401254365956757E-4"/>
                  <c:y val="-2.86838533437806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32-42AB-9045-B8DF9490F9A2}"/>
                </c:ext>
              </c:extLst>
            </c:dLbl>
            <c:dLbl>
              <c:idx val="4"/>
              <c:layout>
                <c:manualLayout>
                  <c:x val="-1.4931207960825097E-3"/>
                  <c:y val="-8.21603661695632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32-42AB-9045-B8DF9490F9A2}"/>
                </c:ext>
              </c:extLst>
            </c:dLbl>
            <c:dLbl>
              <c:idx val="5"/>
              <c:layout>
                <c:manualLayout>
                  <c:x val="1.8522150923305409E-3"/>
                  <c:y val="-2.16758736309794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32-42AB-9045-B8DF9490F9A2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32-42AB-9045-B8DF9490F9A2}"/>
                </c:ext>
              </c:extLst>
            </c:dLbl>
            <c:dLbl>
              <c:idx val="7"/>
              <c:layout>
                <c:manualLayout>
                  <c:x val="-8.8126054165537857E-4"/>
                  <c:y val="-1.46383904295812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32-42AB-9045-B8DF9490F9A2}"/>
                </c:ext>
              </c:extLst>
            </c:dLbl>
            <c:dLbl>
              <c:idx val="8"/>
              <c:layout>
                <c:manualLayout>
                  <c:x val="-5.1060210148526353E-4"/>
                  <c:y val="-9.29056787966756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32-42AB-9045-B8DF9490F9A2}"/>
                </c:ext>
              </c:extLst>
            </c:dLbl>
            <c:dLbl>
              <c:idx val="9"/>
              <c:layout>
                <c:manualLayout>
                  <c:x val="1.9300806045193296E-3"/>
                  <c:y val="-1.13423505585455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32-42AB-9045-B8DF9490F9A2}"/>
                </c:ext>
              </c:extLst>
            </c:dLbl>
            <c:dLbl>
              <c:idx val="10"/>
              <c:layout>
                <c:manualLayout>
                  <c:x val="-5.0983784945032914E-3"/>
                  <c:y val="-8.67533083233693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32-42AB-9045-B8DF9490F9A2}"/>
                </c:ext>
              </c:extLst>
            </c:dLbl>
            <c:dLbl>
              <c:idx val="11"/>
              <c:layout>
                <c:manualLayout>
                  <c:x val="-5.6173583284297082E-3"/>
                  <c:y val="-1.013298566736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F32-42AB-9045-B8DF9490F9A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1'!$A$101:$A$110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1'!$D$101:$D$110</c:f>
              <c:numCache>
                <c:formatCode>General</c:formatCode>
                <c:ptCount val="10"/>
                <c:pt idx="0">
                  <c:v>813</c:v>
                </c:pt>
                <c:pt idx="1">
                  <c:v>759</c:v>
                </c:pt>
                <c:pt idx="2">
                  <c:v>753</c:v>
                </c:pt>
                <c:pt idx="3">
                  <c:v>787</c:v>
                </c:pt>
                <c:pt idx="4">
                  <c:v>749</c:v>
                </c:pt>
                <c:pt idx="5">
                  <c:v>771</c:v>
                </c:pt>
                <c:pt idx="6">
                  <c:v>692</c:v>
                </c:pt>
                <c:pt idx="7">
                  <c:v>636</c:v>
                </c:pt>
                <c:pt idx="8">
                  <c:v>705</c:v>
                </c:pt>
                <c:pt idx="9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F32-42AB-9045-B8DF9490F9A2}"/>
            </c:ext>
          </c:extLst>
        </c:ser>
        <c:ser>
          <c:idx val="3"/>
          <c:order val="3"/>
          <c:tx>
            <c:strRef>
              <c:f>'Data Sheet 1'!$E$85</c:f>
              <c:strCache>
                <c:ptCount val="1"/>
                <c:pt idx="0">
                  <c:v>SR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1'!$A$101:$A$110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1'!$E$101:$E$110</c:f>
              <c:numCache>
                <c:formatCode>General</c:formatCode>
                <c:ptCount val="10"/>
                <c:pt idx="0">
                  <c:v>1447</c:v>
                </c:pt>
                <c:pt idx="1">
                  <c:v>1438</c:v>
                </c:pt>
                <c:pt idx="2">
                  <c:v>1402</c:v>
                </c:pt>
                <c:pt idx="3">
                  <c:v>1315</c:v>
                </c:pt>
                <c:pt idx="4">
                  <c:v>1372</c:v>
                </c:pt>
                <c:pt idx="5">
                  <c:v>1350</c:v>
                </c:pt>
                <c:pt idx="6">
                  <c:v>1285</c:v>
                </c:pt>
                <c:pt idx="7">
                  <c:v>1162</c:v>
                </c:pt>
                <c:pt idx="8">
                  <c:v>1095</c:v>
                </c:pt>
                <c:pt idx="9">
                  <c:v>1044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4F32-42AB-9045-B8DF9490F9A2}"/>
            </c:ext>
          </c:extLst>
        </c:ser>
        <c:ser>
          <c:idx val="4"/>
          <c:order val="4"/>
          <c:tx>
            <c:strRef>
              <c:f>'Data Sheet 1'!$F$85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1'!$A$101:$A$110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1'!$F$101:$F$110</c:f>
              <c:numCache>
                <c:formatCode>General</c:formatCode>
                <c:ptCount val="10"/>
                <c:pt idx="0">
                  <c:v>1971</c:v>
                </c:pt>
                <c:pt idx="1">
                  <c:v>2065</c:v>
                </c:pt>
                <c:pt idx="2">
                  <c:v>2365</c:v>
                </c:pt>
                <c:pt idx="3">
                  <c:v>2438</c:v>
                </c:pt>
                <c:pt idx="4">
                  <c:v>2448</c:v>
                </c:pt>
                <c:pt idx="5">
                  <c:v>1992</c:v>
                </c:pt>
                <c:pt idx="6">
                  <c:v>1731</c:v>
                </c:pt>
                <c:pt idx="7">
                  <c:v>1553</c:v>
                </c:pt>
                <c:pt idx="8">
                  <c:v>1456</c:v>
                </c:pt>
                <c:pt idx="9">
                  <c:v>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F32-42AB-9045-B8DF9490F9A2}"/>
            </c:ext>
          </c:extLst>
        </c:ser>
        <c:ser>
          <c:idx val="5"/>
          <c:order val="5"/>
          <c:tx>
            <c:strRef>
              <c:f>'Data Sheet 1'!$G$85</c:f>
              <c:strCache>
                <c:ptCount val="1"/>
                <c:pt idx="0">
                  <c:v>Doctoral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1'!$A$101:$A$110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1'!$G$101:$G$110</c:f>
              <c:numCache>
                <c:formatCode>General</c:formatCode>
                <c:ptCount val="10"/>
                <c:pt idx="0">
                  <c:v>23</c:v>
                </c:pt>
                <c:pt idx="1">
                  <c:v>33</c:v>
                </c:pt>
                <c:pt idx="2">
                  <c:v>28</c:v>
                </c:pt>
                <c:pt idx="3">
                  <c:v>27</c:v>
                </c:pt>
                <c:pt idx="4">
                  <c:v>21</c:v>
                </c:pt>
                <c:pt idx="5">
                  <c:v>32</c:v>
                </c:pt>
                <c:pt idx="6">
                  <c:v>30</c:v>
                </c:pt>
                <c:pt idx="7">
                  <c:v>48</c:v>
                </c:pt>
                <c:pt idx="8">
                  <c:v>36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F32-42AB-9045-B8DF9490F9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5040"/>
        <c:axId val="47828992"/>
      </c:barChart>
      <c:catAx>
        <c:axId val="4645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828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55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18151601749007"/>
          <c:y val="0.95680620672823724"/>
          <c:w val="0.36832740213523135"/>
          <c:h val="3.6649214659685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UNIVERSITY OF ILLINOIS SPRINGFIELD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Applications, New and Continuing Students Registered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</c:rich>
      </c:tx>
      <c:layout>
        <c:manualLayout>
          <c:xMode val="edge"/>
          <c:yMode val="edge"/>
          <c:x val="0.2019572953736655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7791546866859E-2"/>
          <c:y val="0.22381746327386076"/>
          <c:w val="0.90213523131672579"/>
          <c:h val="0.66623036649214662"/>
        </c:manualLayout>
      </c:layout>
      <c:lineChart>
        <c:grouping val="standard"/>
        <c:varyColors val="0"/>
        <c:ser>
          <c:idx val="0"/>
          <c:order val="0"/>
          <c:tx>
            <c:strRef>
              <c:f>'Data Sheet 1'!$B$31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323002475489874E-2"/>
                  <c:y val="2.0401533577936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6A-4C96-963D-1A46C360F344}"/>
                </c:ext>
              </c:extLst>
            </c:dLbl>
            <c:dLbl>
              <c:idx val="1"/>
              <c:layout>
                <c:manualLayout>
                  <c:x val="-2.7429221347331584E-2"/>
                  <c:y val="2.314758478069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6A-4C96-963D-1A46C360F344}"/>
                </c:ext>
              </c:extLst>
            </c:dLbl>
            <c:dLbl>
              <c:idx val="2"/>
              <c:layout>
                <c:manualLayout>
                  <c:x val="-2.7430938502276559E-2"/>
                  <c:y val="2.5177839719464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6A-4C96-963D-1A46C360F344}"/>
                </c:ext>
              </c:extLst>
            </c:dLbl>
            <c:dLbl>
              <c:idx val="3"/>
              <c:layout>
                <c:manualLayout>
                  <c:x val="-3.037581456590956E-2"/>
                  <c:y val="2.5283340398110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6A-4C96-963D-1A46C360F344}"/>
                </c:ext>
              </c:extLst>
            </c:dLbl>
            <c:dLbl>
              <c:idx val="4"/>
              <c:layout>
                <c:manualLayout>
                  <c:x val="-2.8875352845045259E-2"/>
                  <c:y val="2.3050528145645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6A-4C96-963D-1A46C360F344}"/>
                </c:ext>
              </c:extLst>
            </c:dLbl>
            <c:dLbl>
              <c:idx val="5"/>
              <c:layout>
                <c:manualLayout>
                  <c:x val="-2.7429173484753128E-2"/>
                  <c:y val="-2.5876791579063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6A-4C96-963D-1A46C360F344}"/>
                </c:ext>
              </c:extLst>
            </c:dLbl>
            <c:dLbl>
              <c:idx val="6"/>
              <c:layout>
                <c:manualLayout>
                  <c:x val="-3.4833362496354624E-2"/>
                  <c:y val="-3.8005303369365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6A-4C96-963D-1A46C360F344}"/>
                </c:ext>
              </c:extLst>
            </c:dLbl>
            <c:dLbl>
              <c:idx val="7"/>
              <c:layout>
                <c:manualLayout>
                  <c:x val="-3.4794701716669436E-2"/>
                  <c:y val="-3.132667959735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6A-4C96-963D-1A46C360F344}"/>
                </c:ext>
              </c:extLst>
            </c:dLbl>
            <c:dLbl>
              <c:idx val="8"/>
              <c:layout>
                <c:manualLayout>
                  <c:x val="-2.3872300154310196E-2"/>
                  <c:y val="-2.181652031715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6A-4C96-963D-1A46C360F344}"/>
                </c:ext>
              </c:extLst>
            </c:dLbl>
            <c:dLbl>
              <c:idx val="9"/>
              <c:layout>
                <c:manualLayout>
                  <c:x val="-2.7395515627139173E-2"/>
                  <c:y val="-2.0451203795284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6A-4C96-963D-1A46C360F34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1'!$A$47:$A$56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1'!$B$47:$B$56</c:f>
              <c:numCache>
                <c:formatCode>General</c:formatCode>
                <c:ptCount val="10"/>
                <c:pt idx="0">
                  <c:v>2972</c:v>
                </c:pt>
                <c:pt idx="1">
                  <c:v>2982</c:v>
                </c:pt>
                <c:pt idx="2">
                  <c:v>2886</c:v>
                </c:pt>
                <c:pt idx="3">
                  <c:v>2896</c:v>
                </c:pt>
                <c:pt idx="4">
                  <c:v>2896</c:v>
                </c:pt>
                <c:pt idx="5">
                  <c:v>3176</c:v>
                </c:pt>
                <c:pt idx="6">
                  <c:v>3818</c:v>
                </c:pt>
                <c:pt idx="7">
                  <c:v>5370</c:v>
                </c:pt>
                <c:pt idx="8">
                  <c:v>6536</c:v>
                </c:pt>
                <c:pt idx="9">
                  <c:v>5311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6A-4C96-963D-1A46C360F344}"/>
            </c:ext>
          </c:extLst>
        </c:ser>
        <c:ser>
          <c:idx val="1"/>
          <c:order val="1"/>
          <c:tx>
            <c:strRef>
              <c:f>'Data Sheet 1'!$C$31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1'!$A$47:$A$56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1'!$C$47:$C$56</c:f>
              <c:numCache>
                <c:formatCode>General</c:formatCode>
                <c:ptCount val="10"/>
                <c:pt idx="0">
                  <c:v>923</c:v>
                </c:pt>
                <c:pt idx="1">
                  <c:v>943</c:v>
                </c:pt>
                <c:pt idx="2">
                  <c:v>881</c:v>
                </c:pt>
                <c:pt idx="3">
                  <c:v>818</c:v>
                </c:pt>
                <c:pt idx="4">
                  <c:v>897</c:v>
                </c:pt>
                <c:pt idx="5">
                  <c:v>837</c:v>
                </c:pt>
                <c:pt idx="6">
                  <c:v>882</c:v>
                </c:pt>
                <c:pt idx="7">
                  <c:v>859</c:v>
                </c:pt>
                <c:pt idx="8">
                  <c:v>821</c:v>
                </c:pt>
                <c:pt idx="9">
                  <c:v>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B6A-4C96-963D-1A46C360F344}"/>
            </c:ext>
          </c:extLst>
        </c:ser>
        <c:ser>
          <c:idx val="2"/>
          <c:order val="2"/>
          <c:tx>
            <c:strRef>
              <c:f>'Data Sheet 1'!$D$31</c:f>
              <c:strCache>
                <c:ptCount val="1"/>
                <c:pt idx="0">
                  <c:v>U-Cont.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425928029806486E-2"/>
                  <c:y val="2.7362183315992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6A-4C96-963D-1A46C360F344}"/>
                </c:ext>
              </c:extLst>
            </c:dLbl>
            <c:dLbl>
              <c:idx val="1"/>
              <c:layout>
                <c:manualLayout>
                  <c:x val="-2.8907436570428695E-2"/>
                  <c:y val="3.399815634287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6A-4C96-963D-1A46C360F344}"/>
                </c:ext>
              </c:extLst>
            </c:dLbl>
            <c:dLbl>
              <c:idx val="2"/>
              <c:layout>
                <c:manualLayout>
                  <c:x val="-3.0388918051910185E-2"/>
                  <c:y val="3.1818446285508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6A-4C96-963D-1A46C360F344}"/>
                </c:ext>
              </c:extLst>
            </c:dLbl>
            <c:dLbl>
              <c:idx val="6"/>
              <c:layout>
                <c:manualLayout>
                  <c:x val="-2.3105411113131372E-2"/>
                  <c:y val="-1.9899547896827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EA-4A68-A7F4-F129C8344209}"/>
                </c:ext>
              </c:extLst>
            </c:dLbl>
            <c:dLbl>
              <c:idx val="7"/>
              <c:layout>
                <c:manualLayout>
                  <c:x val="-2.7425955088947216E-2"/>
                  <c:y val="-2.4889364180050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1A-4B90-9F39-9F0F61AA4552}"/>
                </c:ext>
              </c:extLst>
            </c:dLbl>
            <c:dLbl>
              <c:idx val="8"/>
              <c:layout>
                <c:manualLayout>
                  <c:x val="-2.7395515627139284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6A-4C96-963D-1A46C360F344}"/>
                </c:ext>
              </c:extLst>
            </c:dLbl>
            <c:dLbl>
              <c:idx val="9"/>
              <c:layout>
                <c:manualLayout>
                  <c:x val="-2.8875352845045204E-2"/>
                  <c:y val="-2.480139411611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6A-4C96-963D-1A46C360F34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1'!$A$47:$A$56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1'!$D$47:$D$56</c:f>
              <c:numCache>
                <c:formatCode>General</c:formatCode>
                <c:ptCount val="10"/>
                <c:pt idx="0">
                  <c:v>2131</c:v>
                </c:pt>
                <c:pt idx="1">
                  <c:v>2096</c:v>
                </c:pt>
                <c:pt idx="2">
                  <c:v>2157</c:v>
                </c:pt>
                <c:pt idx="3">
                  <c:v>2119</c:v>
                </c:pt>
                <c:pt idx="4">
                  <c:v>2062</c:v>
                </c:pt>
                <c:pt idx="5">
                  <c:v>2095</c:v>
                </c:pt>
                <c:pt idx="6">
                  <c:v>1931</c:v>
                </c:pt>
                <c:pt idx="7">
                  <c:v>1815</c:v>
                </c:pt>
                <c:pt idx="8">
                  <c:v>1833</c:v>
                </c:pt>
                <c:pt idx="9">
                  <c:v>1848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B6A-4C96-963D-1A46C360F344}"/>
            </c:ext>
          </c:extLst>
        </c:ser>
        <c:ser>
          <c:idx val="3"/>
          <c:order val="3"/>
          <c:tx>
            <c:strRef>
              <c:f>'Data Sheet 1'!$E$31</c:f>
              <c:strCache>
                <c:ptCount val="1"/>
                <c:pt idx="0">
                  <c:v>U-Total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098455499456907E-2"/>
                  <c:y val="-2.5225570625661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6A-4C96-963D-1A46C360F344}"/>
                </c:ext>
              </c:extLst>
            </c:dLbl>
            <c:dLbl>
              <c:idx val="1"/>
              <c:layout>
                <c:manualLayout>
                  <c:x val="-2.7395515627139284E-2"/>
                  <c:y val="-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6A-4C96-963D-1A46C360F344}"/>
                </c:ext>
              </c:extLst>
            </c:dLbl>
            <c:dLbl>
              <c:idx val="2"/>
              <c:layout>
                <c:manualLayout>
                  <c:x val="-2.5915678409233252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6A-4C96-963D-1A46C360F344}"/>
                </c:ext>
              </c:extLst>
            </c:dLbl>
            <c:dLbl>
              <c:idx val="3"/>
              <c:layout>
                <c:manualLayout>
                  <c:x val="-3.1835143803472958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6A-4C96-963D-1A46C360F344}"/>
                </c:ext>
              </c:extLst>
            </c:dLbl>
            <c:dLbl>
              <c:idx val="4"/>
              <c:layout>
                <c:manualLayout>
                  <c:x val="-3.0355190062951287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B6A-4C96-963D-1A46C360F344}"/>
                </c:ext>
              </c:extLst>
            </c:dLbl>
            <c:dLbl>
              <c:idx val="5"/>
              <c:layout>
                <c:manualLayout>
                  <c:x val="-2.0909264672288964E-2"/>
                  <c:y val="2.0657679570158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B6A-4C96-963D-1A46C360F344}"/>
                </c:ext>
              </c:extLst>
            </c:dLbl>
            <c:dLbl>
              <c:idx val="6"/>
              <c:layout>
                <c:manualLayout>
                  <c:x val="-2.7425910127131175E-2"/>
                  <c:y val="-2.1754270245015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B6A-4C96-963D-1A46C360F344}"/>
                </c:ext>
              </c:extLst>
            </c:dLbl>
            <c:dLbl>
              <c:idx val="7"/>
              <c:layout>
                <c:manualLayout>
                  <c:x val="-2.7395508894721601E-2"/>
                  <c:y val="-2.9776452737519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B6A-4C96-963D-1A46C360F344}"/>
                </c:ext>
              </c:extLst>
            </c:dLbl>
            <c:dLbl>
              <c:idx val="8"/>
              <c:layout>
                <c:manualLayout>
                  <c:x val="-3.1835027280857374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B6A-4C96-963D-1A46C360F344}"/>
                </c:ext>
              </c:extLst>
            </c:dLbl>
            <c:dLbl>
              <c:idx val="9"/>
              <c:layout>
                <c:manualLayout>
                  <c:x val="-2.8875352845045204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B6A-4C96-963D-1A46C360F34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1'!$A$47:$A$56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1'!$E$47:$E$56</c:f>
              <c:numCache>
                <c:formatCode>General</c:formatCode>
                <c:ptCount val="10"/>
                <c:pt idx="0">
                  <c:v>3054</c:v>
                </c:pt>
                <c:pt idx="1">
                  <c:v>3039</c:v>
                </c:pt>
                <c:pt idx="2">
                  <c:v>3038</c:v>
                </c:pt>
                <c:pt idx="3">
                  <c:v>2937</c:v>
                </c:pt>
                <c:pt idx="4">
                  <c:v>2959</c:v>
                </c:pt>
                <c:pt idx="5">
                  <c:v>2932</c:v>
                </c:pt>
                <c:pt idx="6">
                  <c:v>2813</c:v>
                </c:pt>
                <c:pt idx="7">
                  <c:v>2674</c:v>
                </c:pt>
                <c:pt idx="8">
                  <c:v>2654</c:v>
                </c:pt>
                <c:pt idx="9">
                  <c:v>2503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B6A-4C96-963D-1A46C360F3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916032"/>
        <c:axId val="53917952"/>
      </c:lineChart>
      <c:catAx>
        <c:axId val="539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7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494764397905759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6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320284697508897"/>
          <c:y val="0.95942408376963351"/>
          <c:w val="0.37099644128113879"/>
          <c:h val="3.66492146596860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UNIVERSITY OF ILLINOIS SPRINGFIELD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Graduate Applications, New and Continuing Students Registered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</c:rich>
      </c:tx>
      <c:layout>
        <c:manualLayout>
          <c:xMode val="edge"/>
          <c:yMode val="edge"/>
          <c:x val="0.2259786476868327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7303200584946E-2"/>
          <c:y val="0.17379472753507769"/>
          <c:w val="0.90213523131672579"/>
          <c:h val="0.66623036649214662"/>
        </c:manualLayout>
      </c:layout>
      <c:lineChart>
        <c:grouping val="standard"/>
        <c:varyColors val="0"/>
        <c:ser>
          <c:idx val="0"/>
          <c:order val="0"/>
          <c:tx>
            <c:strRef>
              <c:f>'Data Sheet 1'!$B$58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35182724717137E-2"/>
                  <c:y val="2.5347459839771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B4-46F7-9DEF-F60E9DEAE88F}"/>
                </c:ext>
              </c:extLst>
            </c:dLbl>
            <c:dLbl>
              <c:idx val="1"/>
              <c:layout>
                <c:manualLayout>
                  <c:x val="-2.6507041859554454E-2"/>
                  <c:y val="-1.9263992524494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B4-46F7-9DEF-F60E9DEAE88F}"/>
                </c:ext>
              </c:extLst>
            </c:dLbl>
            <c:dLbl>
              <c:idx val="2"/>
              <c:layout>
                <c:manualLayout>
                  <c:x val="-4.0748730786981997E-2"/>
                  <c:y val="-2.500601201027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B4-46F7-9DEF-F60E9DEAE88F}"/>
                </c:ext>
              </c:extLst>
            </c:dLbl>
            <c:dLbl>
              <c:idx val="3"/>
              <c:layout>
                <c:manualLayout>
                  <c:x val="-3.4830124591806712E-2"/>
                  <c:y val="-3.572944899016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B4-46F7-9DEF-F60E9DEAE88F}"/>
                </c:ext>
              </c:extLst>
            </c:dLbl>
            <c:dLbl>
              <c:idx val="4"/>
              <c:layout>
                <c:manualLayout>
                  <c:x val="-3.4833387225042985E-2"/>
                  <c:y val="-2.9199539290867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B4-46F7-9DEF-F60E9DEAE88F}"/>
                </c:ext>
              </c:extLst>
            </c:dLbl>
            <c:dLbl>
              <c:idx val="5"/>
              <c:layout>
                <c:manualLayout>
                  <c:x val="-1.0223633235898798E-2"/>
                  <c:y val="-2.2170782317131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B4-46F7-9DEF-F60E9DEAE88F}"/>
                </c:ext>
              </c:extLst>
            </c:dLbl>
            <c:dLbl>
              <c:idx val="6"/>
              <c:layout>
                <c:manualLayout>
                  <c:x val="-1.9993426665361323E-2"/>
                  <c:y val="-2.260069258358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B4-46F7-9DEF-F60E9DEAE88F}"/>
                </c:ext>
              </c:extLst>
            </c:dLbl>
            <c:dLbl>
              <c:idx val="7"/>
              <c:layout>
                <c:manualLayout>
                  <c:x val="-2.147616675551527E-2"/>
                  <c:y val="-3.132667959735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B4-46F7-9DEF-F60E9DEAE88F}"/>
                </c:ext>
              </c:extLst>
            </c:dLbl>
            <c:dLbl>
              <c:idx val="8"/>
              <c:layout>
                <c:manualLayout>
                  <c:x val="-2.4436488067766059E-2"/>
                  <c:y val="-3.787119869178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B4-46F7-9DEF-F60E9DEAE88F}"/>
                </c:ext>
              </c:extLst>
            </c:dLbl>
            <c:dLbl>
              <c:idx val="9"/>
              <c:layout>
                <c:manualLayout>
                  <c:x val="-2.5915678409233145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B4-46F7-9DEF-F60E9DEAE88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1'!$A$74:$A$83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1'!$B$74:$B$83</c:f>
              <c:numCache>
                <c:formatCode>General</c:formatCode>
                <c:ptCount val="10"/>
                <c:pt idx="0">
                  <c:v>1952</c:v>
                </c:pt>
                <c:pt idx="1">
                  <c:v>2217</c:v>
                </c:pt>
                <c:pt idx="2">
                  <c:v>2931</c:v>
                </c:pt>
                <c:pt idx="3">
                  <c:v>3186</c:v>
                </c:pt>
                <c:pt idx="4">
                  <c:v>2967</c:v>
                </c:pt>
                <c:pt idx="5">
                  <c:v>2085</c:v>
                </c:pt>
                <c:pt idx="6">
                  <c:v>2133</c:v>
                </c:pt>
                <c:pt idx="7">
                  <c:v>2033</c:v>
                </c:pt>
                <c:pt idx="8">
                  <c:v>2014</c:v>
                </c:pt>
                <c:pt idx="9">
                  <c:v>2072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B4-46F7-9DEF-F60E9DEAE88F}"/>
            </c:ext>
          </c:extLst>
        </c:ser>
        <c:ser>
          <c:idx val="1"/>
          <c:order val="1"/>
          <c:tx>
            <c:strRef>
              <c:f>'Data Sheet 1'!$C$58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1'!$A$74:$A$83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1'!$C$74:$C$83</c:f>
              <c:numCache>
                <c:formatCode>General</c:formatCode>
                <c:ptCount val="10"/>
                <c:pt idx="0">
                  <c:v>631</c:v>
                </c:pt>
                <c:pt idx="1">
                  <c:v>729</c:v>
                </c:pt>
                <c:pt idx="2">
                  <c:v>877</c:v>
                </c:pt>
                <c:pt idx="3">
                  <c:v>847</c:v>
                </c:pt>
                <c:pt idx="4">
                  <c:v>695</c:v>
                </c:pt>
                <c:pt idx="5">
                  <c:v>566</c:v>
                </c:pt>
                <c:pt idx="6">
                  <c:v>557</c:v>
                </c:pt>
                <c:pt idx="7">
                  <c:v>479</c:v>
                </c:pt>
                <c:pt idx="8">
                  <c:v>405</c:v>
                </c:pt>
                <c:pt idx="9">
                  <c:v>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B4-46F7-9DEF-F60E9DEAE88F}"/>
            </c:ext>
          </c:extLst>
        </c:ser>
        <c:ser>
          <c:idx val="2"/>
          <c:order val="2"/>
          <c:tx>
            <c:strRef>
              <c:f>'Data Sheet 1'!$D$58</c:f>
              <c:strCache>
                <c:ptCount val="1"/>
                <c:pt idx="0">
                  <c:v>G-Cont.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1'!$A$74:$A$83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1'!$D$74:$D$83</c:f>
              <c:numCache>
                <c:formatCode>General</c:formatCode>
                <c:ptCount val="10"/>
                <c:pt idx="0">
                  <c:v>1363</c:v>
                </c:pt>
                <c:pt idx="1">
                  <c:v>1369</c:v>
                </c:pt>
                <c:pt idx="2">
                  <c:v>1516</c:v>
                </c:pt>
                <c:pt idx="3">
                  <c:v>1618</c:v>
                </c:pt>
                <c:pt idx="4">
                  <c:v>1774</c:v>
                </c:pt>
                <c:pt idx="5">
                  <c:v>1458</c:v>
                </c:pt>
                <c:pt idx="6">
                  <c:v>1204</c:v>
                </c:pt>
                <c:pt idx="7">
                  <c:v>1122</c:v>
                </c:pt>
                <c:pt idx="8">
                  <c:v>1087</c:v>
                </c:pt>
                <c:pt idx="9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0B4-46F7-9DEF-F60E9DEAE88F}"/>
            </c:ext>
          </c:extLst>
        </c:ser>
        <c:ser>
          <c:idx val="3"/>
          <c:order val="3"/>
          <c:tx>
            <c:strRef>
              <c:f>'Data Sheet 1'!$E$58</c:f>
              <c:strCache>
                <c:ptCount val="1"/>
                <c:pt idx="0">
                  <c:v>G-Total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10541111313133E-2"/>
                  <c:y val="2.164488601228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E0-4040-BB49-959662287358}"/>
                </c:ext>
              </c:extLst>
            </c:dLbl>
            <c:dLbl>
              <c:idx val="2"/>
              <c:layout>
                <c:manualLayout>
                  <c:x val="-2.7401598112846908E-2"/>
                  <c:y val="2.7056107515356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C1-42EF-81FF-3A87209463F5}"/>
                </c:ext>
              </c:extLst>
            </c:dLbl>
            <c:dLbl>
              <c:idx val="3"/>
              <c:layout>
                <c:manualLayout>
                  <c:x val="-3.0355306585566927E-2"/>
                  <c:y val="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B4-46F7-9DEF-F60E9DEAE88F}"/>
                </c:ext>
              </c:extLst>
            </c:dLbl>
            <c:dLbl>
              <c:idx val="4"/>
              <c:layout>
                <c:manualLayout>
                  <c:x val="-2.5915678409233197E-2"/>
                  <c:y val="-2.5225623306058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B4-46F7-9DEF-F60E9DEAE88F}"/>
                </c:ext>
              </c:extLst>
            </c:dLbl>
            <c:dLbl>
              <c:idx val="5"/>
              <c:layout>
                <c:manualLayout>
                  <c:x val="-1.9402246122431854E-2"/>
                  <c:y val="2.3640048920586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B4-46F7-9DEF-F60E9DEAE88F}"/>
                </c:ext>
              </c:extLst>
            </c:dLbl>
            <c:dLbl>
              <c:idx val="6"/>
              <c:layout>
                <c:manualLayout>
                  <c:x val="-2.5027808468879222E-2"/>
                  <c:y val="-1.998350991466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B4-46F7-9DEF-F60E9DEAE88F}"/>
                </c:ext>
              </c:extLst>
            </c:dLbl>
            <c:dLbl>
              <c:idx val="7"/>
              <c:layout>
                <c:manualLayout>
                  <c:x val="-2.1475457219712543E-2"/>
                  <c:y val="-2.102279754297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B4-46F7-9DEF-F60E9DEAE88F}"/>
                </c:ext>
              </c:extLst>
            </c:dLbl>
            <c:dLbl>
              <c:idx val="8"/>
              <c:layout>
                <c:manualLayout>
                  <c:x val="-2.7395515627139284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B4-46F7-9DEF-F60E9DEAE88F}"/>
                </c:ext>
              </c:extLst>
            </c:dLbl>
            <c:dLbl>
              <c:idx val="9"/>
              <c:layout>
                <c:manualLayout>
                  <c:x val="-2.7395515627139284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B4-46F7-9DEF-F60E9DEAE88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Sheet 1'!$A$74:$A$83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'Data Sheet 1'!$E$74:$E$83</c:f>
              <c:numCache>
                <c:formatCode>General</c:formatCode>
                <c:ptCount val="10"/>
                <c:pt idx="0">
                  <c:v>1994</c:v>
                </c:pt>
                <c:pt idx="1">
                  <c:v>2098</c:v>
                </c:pt>
                <c:pt idx="2">
                  <c:v>2393</c:v>
                </c:pt>
                <c:pt idx="3">
                  <c:v>2465</c:v>
                </c:pt>
                <c:pt idx="4">
                  <c:v>2469</c:v>
                </c:pt>
                <c:pt idx="5">
                  <c:v>2024</c:v>
                </c:pt>
                <c:pt idx="6">
                  <c:v>1761</c:v>
                </c:pt>
                <c:pt idx="7">
                  <c:v>1601</c:v>
                </c:pt>
                <c:pt idx="8">
                  <c:v>1492</c:v>
                </c:pt>
                <c:pt idx="9">
                  <c:v>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0B4-46F7-9DEF-F60E9DEAE8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1553792"/>
        <c:axId val="71555328"/>
      </c:lineChart>
      <c:catAx>
        <c:axId val="715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5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55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494764397905759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55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42348754448421"/>
          <c:y val="0.95942408376963351"/>
          <c:w val="0.37455516014234885"/>
          <c:h val="3.66492146596860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5"/>
  <sheetViews>
    <sheetView tabSelected="1" workbookViewId="0"/>
  </sheetViews>
  <pageMargins left="0.75" right="0.75" top="1" bottom="1" header="0.5" footer="0.5"/>
  <pageSetup orientation="landscape" r:id="rId1"/>
  <headerFooter alignWithMargins="0">
    <oddFooter xml:space="preserve">&amp;LNote:  CERT and CAS students are considered non-degree seeking for this report. 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4505" cy="5815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12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0.35494</cdr:x>
      <cdr:y>0.33205</cdr:y>
    </cdr:from>
    <cdr:to>
      <cdr:x>0.40738</cdr:x>
      <cdr:y>0.88179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39979" y="1933074"/>
          <a:ext cx="449179" cy="3200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0.25965</cdr:x>
      <cdr:y>0.32654</cdr:y>
    </cdr:from>
    <cdr:to>
      <cdr:x>0.33216</cdr:x>
      <cdr:y>0.88316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25842" y="1905464"/>
          <a:ext cx="621632" cy="3248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ctr"/>
        <a:lstStyle xmlns:a="http://schemas.openxmlformats.org/drawingml/2006/main"/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0.16984</cdr:x>
      <cdr:y>0.46287</cdr:y>
    </cdr:from>
    <cdr:to>
      <cdr:x>0.20317</cdr:x>
      <cdr:y>0.61958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141639" y="3015343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0.17302</cdr:x>
      <cdr:y>0.61561</cdr:y>
    </cdr:from>
    <cdr:to>
      <cdr:x>0.2</cdr:x>
      <cdr:y>0.68137</cdr:y>
    </cdr:to>
    <cdr:sp macro="" textlink="">
      <cdr:nvSpPr>
        <cdr:cNvPr id="5" name="TextBox 4"/>
        <cdr:cNvSpPr txBox="1"/>
      </cdr:nvSpPr>
      <cdr:spPr>
        <a:xfrm xmlns:a="http://schemas.openxmlformats.org/drawingml/2006/main" rot="16200000">
          <a:off x="1406981" y="3668485"/>
          <a:ext cx="383721" cy="231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0.09756</cdr:x>
      <cdr:y>0.47383</cdr:y>
    </cdr:from>
    <cdr:to>
      <cdr:x>0.1309</cdr:x>
      <cdr:y>0.70282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311810" y="3292093"/>
          <a:ext cx="1337033" cy="286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b="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0120" cy="58216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1"/>
  <sheetViews>
    <sheetView workbookViewId="0">
      <selection activeCell="A3" sqref="A3"/>
    </sheetView>
  </sheetViews>
  <sheetFormatPr defaultRowHeight="13.2" x14ac:dyDescent="0.25"/>
  <cols>
    <col min="1" max="1" width="8.6640625" customWidth="1"/>
    <col min="2" max="2" width="8.44140625" customWidth="1"/>
    <col min="3" max="3" width="11.109375" customWidth="1"/>
    <col min="4" max="4" width="6.6640625" bestFit="1" customWidth="1"/>
  </cols>
  <sheetData>
    <row r="1" spans="1:4" x14ac:dyDescent="0.25">
      <c r="B1" s="1"/>
      <c r="D1" s="5"/>
    </row>
    <row r="3" spans="1:4" x14ac:dyDescent="0.25">
      <c r="A3" s="6" t="s">
        <v>19</v>
      </c>
    </row>
    <row r="4" spans="1:4" x14ac:dyDescent="0.25">
      <c r="A4" t="s">
        <v>1</v>
      </c>
      <c r="B4" t="s">
        <v>3</v>
      </c>
      <c r="C4" t="s">
        <v>4</v>
      </c>
      <c r="D4" t="s">
        <v>0</v>
      </c>
    </row>
    <row r="5" spans="1:4" x14ac:dyDescent="0.25">
      <c r="A5" t="s">
        <v>35</v>
      </c>
      <c r="B5">
        <v>2411</v>
      </c>
      <c r="C5">
        <v>2052</v>
      </c>
      <c r="D5">
        <f>B5+C5</f>
        <v>4463</v>
      </c>
    </row>
    <row r="6" spans="1:4" x14ac:dyDescent="0.25">
      <c r="A6" t="s">
        <v>36</v>
      </c>
      <c r="B6">
        <v>2373</v>
      </c>
      <c r="C6">
        <v>1961</v>
      </c>
      <c r="D6">
        <f>B6+C6</f>
        <v>4334</v>
      </c>
    </row>
    <row r="7" spans="1:4" x14ac:dyDescent="0.25">
      <c r="A7" t="s">
        <v>37</v>
      </c>
      <c r="B7">
        <v>2183</v>
      </c>
      <c r="C7">
        <v>1896</v>
      </c>
      <c r="D7">
        <f>B7+C7</f>
        <v>4079</v>
      </c>
    </row>
    <row r="8" spans="1:4" x14ac:dyDescent="0.25">
      <c r="A8" t="s">
        <v>14</v>
      </c>
      <c r="B8">
        <v>2118</v>
      </c>
      <c r="C8">
        <v>1824</v>
      </c>
      <c r="D8" s="4">
        <f>SUM(B8:C8)</f>
        <v>3942</v>
      </c>
    </row>
    <row r="9" spans="1:4" x14ac:dyDescent="0.25">
      <c r="A9" t="s">
        <v>15</v>
      </c>
      <c r="B9" s="1">
        <v>2300</v>
      </c>
      <c r="C9">
        <v>1988</v>
      </c>
      <c r="D9" s="2">
        <f>B9+C9</f>
        <v>4288</v>
      </c>
    </row>
    <row r="10" spans="1:4" x14ac:dyDescent="0.25">
      <c r="A10" t="s">
        <v>16</v>
      </c>
      <c r="B10" s="1">
        <v>2445</v>
      </c>
      <c r="C10">
        <v>2006</v>
      </c>
      <c r="D10" s="2">
        <f>SUM(B10:C10)</f>
        <v>4451</v>
      </c>
    </row>
    <row r="11" spans="1:4" x14ac:dyDescent="0.25">
      <c r="A11" t="s">
        <v>17</v>
      </c>
      <c r="B11" s="1">
        <v>2569</v>
      </c>
      <c r="C11">
        <v>2005</v>
      </c>
      <c r="D11" s="3">
        <f t="shared" ref="D11:D19" si="0">B11+C11</f>
        <v>4574</v>
      </c>
    </row>
    <row r="12" spans="1:4" x14ac:dyDescent="0.25">
      <c r="A12" t="s">
        <v>2</v>
      </c>
      <c r="B12" s="1">
        <v>2507</v>
      </c>
      <c r="C12">
        <v>1889</v>
      </c>
      <c r="D12" s="3">
        <f t="shared" si="0"/>
        <v>4396</v>
      </c>
    </row>
    <row r="13" spans="1:4" x14ac:dyDescent="0.25">
      <c r="A13" t="s">
        <v>5</v>
      </c>
      <c r="B13" s="1">
        <v>2634</v>
      </c>
      <c r="C13">
        <v>1883</v>
      </c>
      <c r="D13" s="5">
        <f t="shared" si="0"/>
        <v>4517</v>
      </c>
    </row>
    <row r="14" spans="1:4" x14ac:dyDescent="0.25">
      <c r="A14" t="s">
        <v>6</v>
      </c>
      <c r="B14" s="1">
        <v>2758</v>
      </c>
      <c r="C14">
        <v>2003</v>
      </c>
      <c r="D14" s="5">
        <f t="shared" si="0"/>
        <v>4761</v>
      </c>
    </row>
    <row r="15" spans="1:4" x14ac:dyDescent="0.25">
      <c r="A15" t="s">
        <v>18</v>
      </c>
      <c r="B15" s="1">
        <v>2863</v>
      </c>
      <c r="C15">
        <v>1992</v>
      </c>
      <c r="D15" s="5">
        <f t="shared" si="0"/>
        <v>4855</v>
      </c>
    </row>
    <row r="16" spans="1:4" x14ac:dyDescent="0.25">
      <c r="A16" t="s">
        <v>41</v>
      </c>
      <c r="B16" s="1">
        <v>2889</v>
      </c>
      <c r="C16">
        <v>1822</v>
      </c>
      <c r="D16" s="5">
        <f t="shared" si="0"/>
        <v>4711</v>
      </c>
    </row>
    <row r="17" spans="1:9" x14ac:dyDescent="0.25">
      <c r="A17" t="s">
        <v>42</v>
      </c>
      <c r="B17" s="1">
        <v>3027</v>
      </c>
      <c r="C17">
        <v>1934</v>
      </c>
      <c r="D17" s="5">
        <f t="shared" si="0"/>
        <v>4961</v>
      </c>
    </row>
    <row r="18" spans="1:9" x14ac:dyDescent="0.25">
      <c r="A18" t="s">
        <v>44</v>
      </c>
      <c r="B18" s="1">
        <v>3197</v>
      </c>
      <c r="C18">
        <v>1977</v>
      </c>
      <c r="D18" s="5">
        <f t="shared" si="0"/>
        <v>5174</v>
      </c>
    </row>
    <row r="19" spans="1:9" x14ac:dyDescent="0.25">
      <c r="A19" s="9" t="s">
        <v>45</v>
      </c>
      <c r="B19" s="1">
        <v>3112</v>
      </c>
      <c r="C19">
        <v>2025</v>
      </c>
      <c r="D19" s="5">
        <f t="shared" si="0"/>
        <v>5137</v>
      </c>
    </row>
    <row r="20" spans="1:9" x14ac:dyDescent="0.25">
      <c r="A20" s="9" t="s">
        <v>46</v>
      </c>
      <c r="B20" s="1">
        <v>3054</v>
      </c>
      <c r="C20">
        <v>1994</v>
      </c>
      <c r="D20" s="5">
        <f t="shared" ref="D20" si="1">B20+C20</f>
        <v>5048</v>
      </c>
    </row>
    <row r="21" spans="1:9" x14ac:dyDescent="0.25">
      <c r="A21" s="9" t="s">
        <v>47</v>
      </c>
      <c r="B21" s="1">
        <v>3039</v>
      </c>
      <c r="C21">
        <v>2098</v>
      </c>
      <c r="D21" s="5">
        <f t="shared" ref="D21" si="2">B21+C21</f>
        <v>5137</v>
      </c>
    </row>
    <row r="22" spans="1:9" x14ac:dyDescent="0.25">
      <c r="A22" s="9" t="s">
        <v>48</v>
      </c>
      <c r="B22" s="1">
        <v>3038</v>
      </c>
      <c r="C22">
        <v>2393</v>
      </c>
      <c r="D22" s="5">
        <f t="shared" ref="D22" si="3">B22+C22</f>
        <v>5431</v>
      </c>
    </row>
    <row r="23" spans="1:9" x14ac:dyDescent="0.25">
      <c r="A23" s="9" t="s">
        <v>49</v>
      </c>
      <c r="B23" s="1">
        <v>2937</v>
      </c>
      <c r="C23">
        <v>2465</v>
      </c>
      <c r="D23" s="5">
        <f t="shared" ref="D23" si="4">B23+C23</f>
        <v>5402</v>
      </c>
    </row>
    <row r="24" spans="1:9" x14ac:dyDescent="0.25">
      <c r="A24" s="9" t="s">
        <v>50</v>
      </c>
      <c r="B24" s="1">
        <v>2959</v>
      </c>
      <c r="C24">
        <v>2469</v>
      </c>
      <c r="D24" s="5">
        <f t="shared" ref="D24" si="5">B24+C24</f>
        <v>5428</v>
      </c>
    </row>
    <row r="25" spans="1:9" x14ac:dyDescent="0.25">
      <c r="A25" s="9" t="s">
        <v>51</v>
      </c>
      <c r="B25" s="1">
        <v>2932</v>
      </c>
      <c r="C25">
        <v>2024</v>
      </c>
      <c r="D25" s="5">
        <f t="shared" ref="D25" si="6">B25+C25</f>
        <v>4956</v>
      </c>
    </row>
    <row r="26" spans="1:9" x14ac:dyDescent="0.25">
      <c r="A26" s="9" t="s">
        <v>52</v>
      </c>
      <c r="B26" s="1">
        <v>2814</v>
      </c>
      <c r="C26">
        <v>1761</v>
      </c>
      <c r="D26" s="5">
        <f t="shared" ref="D26" si="7">B26+C26</f>
        <v>4575</v>
      </c>
    </row>
    <row r="27" spans="1:9" x14ac:dyDescent="0.25">
      <c r="A27" s="9" t="s">
        <v>53</v>
      </c>
      <c r="B27" s="1">
        <v>2674</v>
      </c>
      <c r="C27">
        <v>1601</v>
      </c>
      <c r="D27" s="5">
        <f t="shared" ref="D27" si="8">B27+C27</f>
        <v>4275</v>
      </c>
    </row>
    <row r="28" spans="1:9" x14ac:dyDescent="0.25">
      <c r="A28" s="9" t="s">
        <v>77</v>
      </c>
      <c r="B28" s="1">
        <v>2654</v>
      </c>
      <c r="C28">
        <v>1492</v>
      </c>
      <c r="D28" s="5">
        <f t="shared" ref="D28" si="9">B28+C28</f>
        <v>4146</v>
      </c>
    </row>
    <row r="29" spans="1:9" x14ac:dyDescent="0.25">
      <c r="A29" s="9" t="s">
        <v>324</v>
      </c>
      <c r="B29" s="1">
        <v>2503</v>
      </c>
      <c r="C29">
        <v>1441</v>
      </c>
      <c r="D29" s="5">
        <f t="shared" ref="D29" si="10">B29+C29</f>
        <v>3944</v>
      </c>
    </row>
    <row r="30" spans="1:9" x14ac:dyDescent="0.25">
      <c r="A30" s="6" t="s">
        <v>23</v>
      </c>
    </row>
    <row r="31" spans="1:9" x14ac:dyDescent="0.25">
      <c r="A31" t="s">
        <v>1</v>
      </c>
      <c r="B31" s="10" t="s">
        <v>29</v>
      </c>
      <c r="C31" s="10" t="s">
        <v>20</v>
      </c>
      <c r="D31" s="10" t="s">
        <v>21</v>
      </c>
      <c r="E31" s="10" t="s">
        <v>22</v>
      </c>
      <c r="I31" t="s">
        <v>38</v>
      </c>
    </row>
    <row r="32" spans="1:9" x14ac:dyDescent="0.25">
      <c r="A32" t="s">
        <v>35</v>
      </c>
      <c r="B32">
        <v>1118</v>
      </c>
      <c r="C32">
        <v>593</v>
      </c>
      <c r="D32">
        <v>1818</v>
      </c>
      <c r="E32">
        <f>C32+D32</f>
        <v>2411</v>
      </c>
    </row>
    <row r="33" spans="1:21" x14ac:dyDescent="0.25">
      <c r="A33" t="s">
        <v>36</v>
      </c>
      <c r="B33">
        <v>1076</v>
      </c>
      <c r="C33">
        <v>619</v>
      </c>
      <c r="D33">
        <v>1754</v>
      </c>
      <c r="E33">
        <f>C33+D33</f>
        <v>2373</v>
      </c>
    </row>
    <row r="34" spans="1:21" x14ac:dyDescent="0.25">
      <c r="A34" t="s">
        <v>37</v>
      </c>
      <c r="B34">
        <v>850</v>
      </c>
      <c r="C34">
        <v>501</v>
      </c>
      <c r="D34">
        <v>1682</v>
      </c>
      <c r="E34">
        <f>C34+D34</f>
        <v>2183</v>
      </c>
    </row>
    <row r="35" spans="1:21" x14ac:dyDescent="0.25">
      <c r="A35" t="s">
        <v>14</v>
      </c>
      <c r="B35">
        <v>1034</v>
      </c>
      <c r="C35">
        <v>592</v>
      </c>
      <c r="D35">
        <v>1526</v>
      </c>
      <c r="E35">
        <v>2118</v>
      </c>
    </row>
    <row r="36" spans="1:21" x14ac:dyDescent="0.25">
      <c r="A36" t="s">
        <v>15</v>
      </c>
      <c r="B36">
        <v>1405</v>
      </c>
      <c r="C36">
        <v>761</v>
      </c>
      <c r="D36">
        <v>1539</v>
      </c>
      <c r="E36">
        <v>2300</v>
      </c>
    </row>
    <row r="37" spans="1:21" x14ac:dyDescent="0.25">
      <c r="A37" t="s">
        <v>16</v>
      </c>
      <c r="B37">
        <v>1673</v>
      </c>
      <c r="C37">
        <v>686</v>
      </c>
      <c r="D37">
        <v>1759</v>
      </c>
      <c r="E37">
        <v>2445</v>
      </c>
      <c r="M37" t="s">
        <v>54</v>
      </c>
    </row>
    <row r="38" spans="1:21" x14ac:dyDescent="0.25">
      <c r="A38" t="s">
        <v>17</v>
      </c>
      <c r="B38">
        <v>1725</v>
      </c>
      <c r="C38">
        <v>732</v>
      </c>
      <c r="D38">
        <v>1837</v>
      </c>
      <c r="E38">
        <v>2569</v>
      </c>
    </row>
    <row r="39" spans="1:21" x14ac:dyDescent="0.25">
      <c r="A39" t="s">
        <v>2</v>
      </c>
      <c r="B39">
        <v>1889</v>
      </c>
      <c r="C39">
        <v>723</v>
      </c>
      <c r="D39">
        <v>1784</v>
      </c>
      <c r="E39">
        <v>2507</v>
      </c>
      <c r="M39" s="10" t="s">
        <v>29</v>
      </c>
      <c r="N39" s="10" t="s">
        <v>20</v>
      </c>
      <c r="O39" s="10" t="s">
        <v>21</v>
      </c>
      <c r="P39" s="10" t="s">
        <v>22</v>
      </c>
      <c r="R39" s="10" t="s">
        <v>28</v>
      </c>
      <c r="S39" s="10" t="s">
        <v>25</v>
      </c>
      <c r="T39" s="10" t="s">
        <v>26</v>
      </c>
      <c r="U39" s="10" t="s">
        <v>27</v>
      </c>
    </row>
    <row r="40" spans="1:21" x14ac:dyDescent="0.25">
      <c r="A40" t="s">
        <v>5</v>
      </c>
      <c r="B40">
        <v>2026</v>
      </c>
      <c r="C40">
        <v>811</v>
      </c>
      <c r="D40">
        <v>1823</v>
      </c>
      <c r="E40">
        <v>2634</v>
      </c>
      <c r="M40">
        <v>897</v>
      </c>
      <c r="N40">
        <v>157</v>
      </c>
      <c r="O40">
        <v>458</v>
      </c>
      <c r="P40">
        <v>615</v>
      </c>
      <c r="R40">
        <v>396</v>
      </c>
      <c r="S40">
        <v>75</v>
      </c>
      <c r="T40">
        <v>222</v>
      </c>
      <c r="U40">
        <v>297</v>
      </c>
    </row>
    <row r="41" spans="1:21" x14ac:dyDescent="0.25">
      <c r="A41" t="s">
        <v>6</v>
      </c>
      <c r="B41">
        <v>2751</v>
      </c>
      <c r="C41">
        <v>937</v>
      </c>
      <c r="D41">
        <v>1821</v>
      </c>
      <c r="E41">
        <v>2758</v>
      </c>
      <c r="M41">
        <v>127</v>
      </c>
      <c r="N41">
        <v>25</v>
      </c>
      <c r="O41">
        <v>50</v>
      </c>
      <c r="P41">
        <v>75</v>
      </c>
      <c r="R41">
        <v>134</v>
      </c>
      <c r="S41">
        <v>56</v>
      </c>
      <c r="T41">
        <v>162</v>
      </c>
      <c r="U41">
        <v>218</v>
      </c>
    </row>
    <row r="42" spans="1:21" x14ac:dyDescent="0.25">
      <c r="A42" t="s">
        <v>18</v>
      </c>
      <c r="B42">
        <v>2775</v>
      </c>
      <c r="C42">
        <v>950</v>
      </c>
      <c r="D42">
        <v>1913</v>
      </c>
      <c r="E42">
        <f t="shared" ref="E42:E47" si="11">C42+D42</f>
        <v>2863</v>
      </c>
      <c r="M42">
        <v>2485</v>
      </c>
      <c r="N42">
        <v>490</v>
      </c>
      <c r="O42">
        <v>1043</v>
      </c>
      <c r="P42">
        <v>1533</v>
      </c>
      <c r="R42">
        <v>766</v>
      </c>
      <c r="S42">
        <v>115</v>
      </c>
      <c r="T42">
        <v>319</v>
      </c>
      <c r="U42">
        <v>434</v>
      </c>
    </row>
    <row r="43" spans="1:21" x14ac:dyDescent="0.25">
      <c r="A43" t="s">
        <v>41</v>
      </c>
      <c r="B43">
        <v>2945</v>
      </c>
      <c r="C43">
        <v>973</v>
      </c>
      <c r="D43">
        <v>1916</v>
      </c>
      <c r="E43">
        <f t="shared" si="11"/>
        <v>2889</v>
      </c>
      <c r="M43">
        <v>585</v>
      </c>
      <c r="N43">
        <v>80</v>
      </c>
      <c r="O43">
        <v>175</v>
      </c>
      <c r="P43">
        <v>255</v>
      </c>
      <c r="R43">
        <v>477</v>
      </c>
      <c r="S43">
        <v>140</v>
      </c>
      <c r="T43">
        <v>333</v>
      </c>
      <c r="U43">
        <v>473</v>
      </c>
    </row>
    <row r="44" spans="1:21" x14ac:dyDescent="0.25">
      <c r="A44" t="s">
        <v>42</v>
      </c>
      <c r="B44">
        <v>2948</v>
      </c>
      <c r="C44">
        <v>933</v>
      </c>
      <c r="D44">
        <v>2094</v>
      </c>
      <c r="E44">
        <f t="shared" si="11"/>
        <v>3027</v>
      </c>
      <c r="M44">
        <v>56</v>
      </c>
      <c r="N44">
        <v>30</v>
      </c>
      <c r="O44">
        <v>31</v>
      </c>
      <c r="P44">
        <v>61</v>
      </c>
      <c r="R44">
        <v>260</v>
      </c>
      <c r="S44">
        <v>93</v>
      </c>
      <c r="T44">
        <v>86</v>
      </c>
      <c r="U44">
        <v>179</v>
      </c>
    </row>
    <row r="45" spans="1:21" x14ac:dyDescent="0.25">
      <c r="A45" t="s">
        <v>44</v>
      </c>
      <c r="B45">
        <v>2996</v>
      </c>
      <c r="C45">
        <v>961</v>
      </c>
      <c r="D45">
        <v>2236</v>
      </c>
      <c r="E45">
        <f t="shared" si="11"/>
        <v>3197</v>
      </c>
      <c r="M45">
        <v>1220</v>
      </c>
      <c r="N45" s="11">
        <v>77</v>
      </c>
      <c r="O45" s="11">
        <v>58</v>
      </c>
      <c r="P45">
        <f t="shared" ref="P45" si="12">SUM(N45:O45)</f>
        <v>135</v>
      </c>
      <c r="R45">
        <f>SUM(R40:R44)</f>
        <v>2033</v>
      </c>
      <c r="S45">
        <f t="shared" ref="S45:U45" si="13">SUM(S40:S44)</f>
        <v>479</v>
      </c>
      <c r="T45">
        <f t="shared" si="13"/>
        <v>1122</v>
      </c>
      <c r="U45">
        <f t="shared" si="13"/>
        <v>1601</v>
      </c>
    </row>
    <row r="46" spans="1:21" x14ac:dyDescent="0.25">
      <c r="A46" s="9" t="s">
        <v>45</v>
      </c>
      <c r="B46">
        <v>2624</v>
      </c>
      <c r="C46">
        <v>861</v>
      </c>
      <c r="D46">
        <v>2251</v>
      </c>
      <c r="E46">
        <f t="shared" si="11"/>
        <v>3112</v>
      </c>
      <c r="M46">
        <f>SUM(M40:M45)</f>
        <v>5370</v>
      </c>
      <c r="N46">
        <f t="shared" ref="N46:P46" si="14">SUM(N40:N45)</f>
        <v>859</v>
      </c>
      <c r="O46">
        <f t="shared" si="14"/>
        <v>1815</v>
      </c>
      <c r="P46">
        <f t="shared" si="14"/>
        <v>2674</v>
      </c>
    </row>
    <row r="47" spans="1:21" x14ac:dyDescent="0.25">
      <c r="A47" s="9" t="s">
        <v>46</v>
      </c>
      <c r="B47">
        <v>2972</v>
      </c>
      <c r="C47">
        <v>923</v>
      </c>
      <c r="D47">
        <v>2131</v>
      </c>
      <c r="E47">
        <f t="shared" si="11"/>
        <v>3054</v>
      </c>
    </row>
    <row r="48" spans="1:21" x14ac:dyDescent="0.25">
      <c r="A48" s="9" t="s">
        <v>47</v>
      </c>
      <c r="B48">
        <v>2982</v>
      </c>
      <c r="C48">
        <v>943</v>
      </c>
      <c r="D48">
        <v>2096</v>
      </c>
      <c r="E48">
        <f t="shared" ref="E48:E53" si="15">C48+D48</f>
        <v>3039</v>
      </c>
    </row>
    <row r="49" spans="1:21" x14ac:dyDescent="0.25">
      <c r="A49" s="9" t="s">
        <v>48</v>
      </c>
      <c r="B49">
        <v>2886</v>
      </c>
      <c r="C49">
        <v>881</v>
      </c>
      <c r="D49">
        <v>2157</v>
      </c>
      <c r="E49">
        <f t="shared" si="15"/>
        <v>3038</v>
      </c>
      <c r="M49">
        <v>4165</v>
      </c>
      <c r="N49">
        <v>373</v>
      </c>
      <c r="O49">
        <v>701</v>
      </c>
      <c r="P49">
        <f t="shared" ref="P49:P51" si="16">SUM(N49:O49)</f>
        <v>1074</v>
      </c>
      <c r="R49">
        <v>2033</v>
      </c>
      <c r="S49">
        <v>479</v>
      </c>
      <c r="T49">
        <v>1122</v>
      </c>
      <c r="U49">
        <f>SUM(S49:T49)</f>
        <v>1601</v>
      </c>
    </row>
    <row r="50" spans="1:21" x14ac:dyDescent="0.25">
      <c r="A50" s="9" t="s">
        <v>49</v>
      </c>
      <c r="B50">
        <v>2896</v>
      </c>
      <c r="C50">
        <v>818</v>
      </c>
      <c r="D50">
        <v>2119</v>
      </c>
      <c r="E50">
        <f t="shared" si="15"/>
        <v>2937</v>
      </c>
      <c r="M50">
        <v>1205</v>
      </c>
      <c r="N50">
        <v>486</v>
      </c>
      <c r="O50">
        <v>1114</v>
      </c>
      <c r="P50">
        <f t="shared" si="16"/>
        <v>1600</v>
      </c>
    </row>
    <row r="51" spans="1:21" x14ac:dyDescent="0.25">
      <c r="A51" s="9" t="s">
        <v>50</v>
      </c>
      <c r="B51">
        <v>2896</v>
      </c>
      <c r="C51">
        <v>897</v>
      </c>
      <c r="D51">
        <v>2062</v>
      </c>
      <c r="E51">
        <f t="shared" si="15"/>
        <v>2959</v>
      </c>
      <c r="M51">
        <f>SUM(M49:M50)</f>
        <v>5370</v>
      </c>
      <c r="N51">
        <f>SUM(N49:N50)</f>
        <v>859</v>
      </c>
      <c r="O51">
        <f>SUM(O49:O50)</f>
        <v>1815</v>
      </c>
      <c r="P51">
        <f t="shared" si="16"/>
        <v>2674</v>
      </c>
    </row>
    <row r="52" spans="1:21" x14ac:dyDescent="0.25">
      <c r="A52" s="9" t="s">
        <v>51</v>
      </c>
      <c r="B52">
        <v>3176</v>
      </c>
      <c r="C52">
        <v>837</v>
      </c>
      <c r="D52">
        <v>2095</v>
      </c>
      <c r="E52">
        <f t="shared" si="15"/>
        <v>2932</v>
      </c>
    </row>
    <row r="53" spans="1:21" x14ac:dyDescent="0.25">
      <c r="A53" s="9" t="s">
        <v>52</v>
      </c>
      <c r="B53">
        <v>3818</v>
      </c>
      <c r="C53">
        <v>882</v>
      </c>
      <c r="D53">
        <v>1931</v>
      </c>
      <c r="E53">
        <f t="shared" si="15"/>
        <v>2813</v>
      </c>
    </row>
    <row r="54" spans="1:21" x14ac:dyDescent="0.25">
      <c r="A54" s="9" t="s">
        <v>53</v>
      </c>
      <c r="B54">
        <v>5370</v>
      </c>
      <c r="C54">
        <v>859</v>
      </c>
      <c r="D54">
        <v>1815</v>
      </c>
      <c r="E54">
        <f t="shared" ref="E54:E55" si="17">C54+D54</f>
        <v>2674</v>
      </c>
      <c r="M54" s="9" t="s">
        <v>319</v>
      </c>
    </row>
    <row r="55" spans="1:21" x14ac:dyDescent="0.25">
      <c r="A55" s="9" t="s">
        <v>77</v>
      </c>
      <c r="B55">
        <v>6536</v>
      </c>
      <c r="C55">
        <v>821</v>
      </c>
      <c r="D55">
        <v>1833</v>
      </c>
      <c r="E55">
        <f t="shared" si="17"/>
        <v>2654</v>
      </c>
    </row>
    <row r="56" spans="1:21" x14ac:dyDescent="0.25">
      <c r="A56" s="9" t="s">
        <v>324</v>
      </c>
      <c r="B56">
        <v>5311</v>
      </c>
      <c r="C56">
        <v>655</v>
      </c>
      <c r="D56">
        <v>1848</v>
      </c>
      <c r="E56">
        <f t="shared" ref="E56" si="18">C56+D56</f>
        <v>2503</v>
      </c>
    </row>
    <row r="57" spans="1:21" x14ac:dyDescent="0.25">
      <c r="A57" s="6" t="s">
        <v>24</v>
      </c>
    </row>
    <row r="58" spans="1:21" x14ac:dyDescent="0.25">
      <c r="A58" t="s">
        <v>1</v>
      </c>
      <c r="B58" s="10" t="s">
        <v>28</v>
      </c>
      <c r="C58" s="10" t="s">
        <v>25</v>
      </c>
      <c r="D58" s="10" t="s">
        <v>26</v>
      </c>
      <c r="E58" s="10" t="s">
        <v>27</v>
      </c>
    </row>
    <row r="59" spans="1:21" x14ac:dyDescent="0.25">
      <c r="A59" t="s">
        <v>35</v>
      </c>
      <c r="B59">
        <v>994</v>
      </c>
      <c r="C59">
        <v>553</v>
      </c>
      <c r="D59">
        <v>1499</v>
      </c>
      <c r="E59">
        <f>C59+D59</f>
        <v>2052</v>
      </c>
    </row>
    <row r="60" spans="1:21" x14ac:dyDescent="0.25">
      <c r="A60" t="s">
        <v>36</v>
      </c>
      <c r="B60">
        <v>964</v>
      </c>
      <c r="C60">
        <v>549</v>
      </c>
      <c r="D60">
        <v>1412</v>
      </c>
      <c r="E60">
        <f>C60+D60</f>
        <v>1961</v>
      </c>
    </row>
    <row r="61" spans="1:21" x14ac:dyDescent="0.25">
      <c r="A61" t="s">
        <v>37</v>
      </c>
      <c r="B61">
        <v>919</v>
      </c>
      <c r="C61">
        <v>481</v>
      </c>
      <c r="D61">
        <v>1415</v>
      </c>
      <c r="E61">
        <f>C61+D61</f>
        <v>1896</v>
      </c>
    </row>
    <row r="62" spans="1:21" x14ac:dyDescent="0.25">
      <c r="A62" t="s">
        <v>14</v>
      </c>
      <c r="B62">
        <v>903</v>
      </c>
      <c r="C62">
        <v>473</v>
      </c>
      <c r="D62">
        <v>1351</v>
      </c>
      <c r="E62">
        <v>1824</v>
      </c>
    </row>
    <row r="63" spans="1:21" x14ac:dyDescent="0.25">
      <c r="A63" t="s">
        <v>15</v>
      </c>
      <c r="B63">
        <v>1236</v>
      </c>
      <c r="C63">
        <v>606</v>
      </c>
      <c r="D63">
        <v>1382</v>
      </c>
      <c r="E63">
        <v>1988</v>
      </c>
    </row>
    <row r="64" spans="1:21" x14ac:dyDescent="0.25">
      <c r="A64" t="s">
        <v>16</v>
      </c>
      <c r="B64">
        <v>1290</v>
      </c>
      <c r="C64">
        <v>509</v>
      </c>
      <c r="D64">
        <v>1497</v>
      </c>
      <c r="E64">
        <v>2006</v>
      </c>
    </row>
    <row r="65" spans="1:10" x14ac:dyDescent="0.25">
      <c r="A65" t="s">
        <v>17</v>
      </c>
      <c r="B65">
        <v>1189</v>
      </c>
      <c r="C65">
        <v>503</v>
      </c>
      <c r="D65">
        <v>1502</v>
      </c>
      <c r="E65">
        <v>2005</v>
      </c>
    </row>
    <row r="66" spans="1:10" x14ac:dyDescent="0.25">
      <c r="A66" t="s">
        <v>2</v>
      </c>
      <c r="B66">
        <v>1203</v>
      </c>
      <c r="C66">
        <v>522</v>
      </c>
      <c r="D66">
        <v>1367</v>
      </c>
      <c r="E66">
        <v>1889</v>
      </c>
    </row>
    <row r="67" spans="1:10" x14ac:dyDescent="0.25">
      <c r="A67" t="s">
        <v>5</v>
      </c>
      <c r="B67">
        <v>1405</v>
      </c>
      <c r="C67">
        <v>516</v>
      </c>
      <c r="D67">
        <v>1367</v>
      </c>
      <c r="E67">
        <v>1883</v>
      </c>
    </row>
    <row r="68" spans="1:10" x14ac:dyDescent="0.25">
      <c r="A68" t="s">
        <v>6</v>
      </c>
      <c r="B68">
        <v>1561</v>
      </c>
      <c r="C68">
        <v>613</v>
      </c>
      <c r="D68">
        <v>1390</v>
      </c>
      <c r="E68">
        <v>2003</v>
      </c>
    </row>
    <row r="69" spans="1:10" x14ac:dyDescent="0.25">
      <c r="A69" t="s">
        <v>18</v>
      </c>
      <c r="B69">
        <v>1689</v>
      </c>
      <c r="C69">
        <v>527</v>
      </c>
      <c r="D69">
        <v>1465</v>
      </c>
      <c r="E69">
        <f t="shared" ref="E69:E74" si="19">C69+D69</f>
        <v>1992</v>
      </c>
    </row>
    <row r="70" spans="1:10" x14ac:dyDescent="0.25">
      <c r="A70" t="s">
        <v>41</v>
      </c>
      <c r="B70">
        <v>1686</v>
      </c>
      <c r="C70">
        <v>587</v>
      </c>
      <c r="D70">
        <v>1235</v>
      </c>
      <c r="E70">
        <f t="shared" si="19"/>
        <v>1822</v>
      </c>
    </row>
    <row r="71" spans="1:10" x14ac:dyDescent="0.25">
      <c r="A71" t="s">
        <v>42</v>
      </c>
      <c r="B71">
        <v>1762</v>
      </c>
      <c r="C71">
        <v>656</v>
      </c>
      <c r="D71">
        <v>1278</v>
      </c>
      <c r="E71">
        <f t="shared" si="19"/>
        <v>1934</v>
      </c>
    </row>
    <row r="72" spans="1:10" x14ac:dyDescent="0.25">
      <c r="A72" t="s">
        <v>44</v>
      </c>
      <c r="B72">
        <v>1799</v>
      </c>
      <c r="C72">
        <v>614</v>
      </c>
      <c r="D72" s="11">
        <v>1363</v>
      </c>
      <c r="E72">
        <f t="shared" si="19"/>
        <v>1977</v>
      </c>
      <c r="G72" s="11"/>
      <c r="H72" s="11"/>
      <c r="I72" s="11"/>
      <c r="J72" s="11"/>
    </row>
    <row r="73" spans="1:10" x14ac:dyDescent="0.25">
      <c r="A73" s="9" t="s">
        <v>45</v>
      </c>
      <c r="B73">
        <v>1990</v>
      </c>
      <c r="C73">
        <v>658</v>
      </c>
      <c r="D73" s="11">
        <v>1367</v>
      </c>
      <c r="E73">
        <f t="shared" si="19"/>
        <v>2025</v>
      </c>
    </row>
    <row r="74" spans="1:10" x14ac:dyDescent="0.25">
      <c r="A74" s="9" t="s">
        <v>46</v>
      </c>
      <c r="B74">
        <v>1952</v>
      </c>
      <c r="C74">
        <v>631</v>
      </c>
      <c r="D74" s="11">
        <v>1363</v>
      </c>
      <c r="E74">
        <f t="shared" si="19"/>
        <v>1994</v>
      </c>
    </row>
    <row r="75" spans="1:10" x14ac:dyDescent="0.25">
      <c r="A75" s="9" t="s">
        <v>47</v>
      </c>
      <c r="B75">
        <v>2217</v>
      </c>
      <c r="C75">
        <v>729</v>
      </c>
      <c r="D75" s="11">
        <v>1369</v>
      </c>
      <c r="E75">
        <f t="shared" ref="E75" si="20">C75+D75</f>
        <v>2098</v>
      </c>
    </row>
    <row r="76" spans="1:10" x14ac:dyDescent="0.25">
      <c r="A76" s="9" t="s">
        <v>48</v>
      </c>
      <c r="B76">
        <v>2931</v>
      </c>
      <c r="C76">
        <v>877</v>
      </c>
      <c r="D76" s="11">
        <v>1516</v>
      </c>
      <c r="E76">
        <f t="shared" ref="E76" si="21">C76+D76</f>
        <v>2393</v>
      </c>
    </row>
    <row r="77" spans="1:10" x14ac:dyDescent="0.25">
      <c r="A77" s="9" t="s">
        <v>49</v>
      </c>
      <c r="B77">
        <v>3186</v>
      </c>
      <c r="C77">
        <v>847</v>
      </c>
      <c r="D77">
        <v>1618</v>
      </c>
      <c r="E77">
        <f t="shared" ref="E77" si="22">C77+D77</f>
        <v>2465</v>
      </c>
    </row>
    <row r="78" spans="1:10" x14ac:dyDescent="0.25">
      <c r="A78" s="9" t="s">
        <v>50</v>
      </c>
      <c r="B78">
        <v>2967</v>
      </c>
      <c r="C78">
        <v>695</v>
      </c>
      <c r="D78">
        <v>1774</v>
      </c>
      <c r="E78">
        <f t="shared" ref="E78" si="23">C78+D78</f>
        <v>2469</v>
      </c>
    </row>
    <row r="79" spans="1:10" x14ac:dyDescent="0.25">
      <c r="A79" s="9" t="s">
        <v>51</v>
      </c>
      <c r="B79">
        <v>2085</v>
      </c>
      <c r="C79">
        <v>566</v>
      </c>
      <c r="D79">
        <v>1458</v>
      </c>
      <c r="E79">
        <f t="shared" ref="E79" si="24">C79+D79</f>
        <v>2024</v>
      </c>
    </row>
    <row r="80" spans="1:10" x14ac:dyDescent="0.25">
      <c r="A80" s="9" t="s">
        <v>52</v>
      </c>
      <c r="B80">
        <v>2133</v>
      </c>
      <c r="C80">
        <v>557</v>
      </c>
      <c r="D80">
        <v>1204</v>
      </c>
      <c r="E80">
        <f t="shared" ref="E80" si="25">C80+D80</f>
        <v>1761</v>
      </c>
    </row>
    <row r="81" spans="1:9" x14ac:dyDescent="0.25">
      <c r="A81" s="9" t="s">
        <v>53</v>
      </c>
      <c r="B81">
        <v>2033</v>
      </c>
      <c r="C81">
        <v>479</v>
      </c>
      <c r="D81">
        <v>1122</v>
      </c>
      <c r="E81">
        <f t="shared" ref="E81:E82" si="26">C81+D81</f>
        <v>1601</v>
      </c>
    </row>
    <row r="82" spans="1:9" x14ac:dyDescent="0.25">
      <c r="A82" s="9" t="s">
        <v>77</v>
      </c>
      <c r="B82">
        <v>2014</v>
      </c>
      <c r="C82">
        <v>405</v>
      </c>
      <c r="D82">
        <v>1087</v>
      </c>
      <c r="E82">
        <f t="shared" si="26"/>
        <v>1492</v>
      </c>
    </row>
    <row r="83" spans="1:9" x14ac:dyDescent="0.25">
      <c r="A83" s="9" t="s">
        <v>324</v>
      </c>
      <c r="B83">
        <v>2072</v>
      </c>
      <c r="C83">
        <v>396</v>
      </c>
      <c r="D83">
        <v>1045</v>
      </c>
      <c r="E83">
        <f t="shared" ref="E83" si="27">C83+D83</f>
        <v>1441</v>
      </c>
    </row>
    <row r="84" spans="1:9" x14ac:dyDescent="0.25">
      <c r="A84" s="6" t="s">
        <v>30</v>
      </c>
      <c r="B84" s="6" t="s">
        <v>43</v>
      </c>
    </row>
    <row r="85" spans="1:9" x14ac:dyDescent="0.25">
      <c r="A85" t="s">
        <v>1</v>
      </c>
      <c r="B85" s="10" t="s">
        <v>31</v>
      </c>
      <c r="C85" s="10" t="s">
        <v>32</v>
      </c>
      <c r="D85" s="10" t="s">
        <v>33</v>
      </c>
      <c r="E85" s="10" t="s">
        <v>34</v>
      </c>
      <c r="F85" s="10" t="s">
        <v>39</v>
      </c>
      <c r="G85" s="10" t="s">
        <v>40</v>
      </c>
    </row>
    <row r="86" spans="1:9" x14ac:dyDescent="0.25">
      <c r="A86" t="s">
        <v>35</v>
      </c>
      <c r="B86">
        <v>216</v>
      </c>
      <c r="C86">
        <v>145</v>
      </c>
      <c r="D86">
        <v>1213</v>
      </c>
      <c r="E86">
        <v>837</v>
      </c>
      <c r="F86">
        <v>2052</v>
      </c>
      <c r="G86">
        <v>0</v>
      </c>
      <c r="I86">
        <f>SUM(B86:G86)</f>
        <v>4463</v>
      </c>
    </row>
    <row r="87" spans="1:9" x14ac:dyDescent="0.25">
      <c r="A87" t="s">
        <v>36</v>
      </c>
      <c r="B87">
        <v>176</v>
      </c>
      <c r="C87">
        <v>147</v>
      </c>
      <c r="D87">
        <v>1221</v>
      </c>
      <c r="E87">
        <v>829</v>
      </c>
      <c r="F87">
        <v>1938</v>
      </c>
      <c r="G87">
        <v>23</v>
      </c>
      <c r="I87">
        <f>SUM(B87:G87)</f>
        <v>4334</v>
      </c>
    </row>
    <row r="88" spans="1:9" x14ac:dyDescent="0.25">
      <c r="A88" t="s">
        <v>37</v>
      </c>
      <c r="B88">
        <v>166</v>
      </c>
      <c r="C88">
        <v>140</v>
      </c>
      <c r="D88">
        <v>1064</v>
      </c>
      <c r="E88">
        <v>813</v>
      </c>
      <c r="F88">
        <v>1876</v>
      </c>
      <c r="G88">
        <v>20</v>
      </c>
      <c r="I88">
        <f>SUM(B88:G88)</f>
        <v>4079</v>
      </c>
    </row>
    <row r="89" spans="1:9" x14ac:dyDescent="0.25">
      <c r="A89" t="s">
        <v>14</v>
      </c>
      <c r="B89">
        <v>198</v>
      </c>
      <c r="C89">
        <v>119</v>
      </c>
      <c r="D89">
        <v>1035</v>
      </c>
      <c r="E89">
        <v>766</v>
      </c>
      <c r="F89">
        <v>1803</v>
      </c>
      <c r="G89">
        <v>21</v>
      </c>
      <c r="I89">
        <f>SUM(B89:G89)</f>
        <v>3942</v>
      </c>
    </row>
    <row r="90" spans="1:9" x14ac:dyDescent="0.25">
      <c r="A90" t="s">
        <v>15</v>
      </c>
      <c r="B90">
        <v>321</v>
      </c>
      <c r="C90">
        <v>167</v>
      </c>
      <c r="D90">
        <v>1059</v>
      </c>
      <c r="E90">
        <v>753</v>
      </c>
      <c r="F90">
        <v>1966</v>
      </c>
      <c r="G90">
        <v>22</v>
      </c>
      <c r="I90">
        <f t="shared" ref="I90:I100" si="28">SUM(B90:G90)</f>
        <v>4288</v>
      </c>
    </row>
    <row r="91" spans="1:9" x14ac:dyDescent="0.25">
      <c r="A91" t="s">
        <v>16</v>
      </c>
      <c r="B91">
        <v>291</v>
      </c>
      <c r="C91">
        <v>253</v>
      </c>
      <c r="D91">
        <v>1136</v>
      </c>
      <c r="E91">
        <v>765</v>
      </c>
      <c r="F91">
        <v>1983</v>
      </c>
      <c r="G91">
        <v>23</v>
      </c>
      <c r="I91">
        <f t="shared" si="28"/>
        <v>4451</v>
      </c>
    </row>
    <row r="92" spans="1:9" x14ac:dyDescent="0.25">
      <c r="A92" t="s">
        <v>17</v>
      </c>
      <c r="B92">
        <v>307</v>
      </c>
      <c r="C92">
        <v>322</v>
      </c>
      <c r="D92">
        <v>1078</v>
      </c>
      <c r="E92">
        <v>862</v>
      </c>
      <c r="F92">
        <v>1987</v>
      </c>
      <c r="G92">
        <v>18</v>
      </c>
      <c r="I92">
        <f t="shared" si="28"/>
        <v>4574</v>
      </c>
    </row>
    <row r="93" spans="1:9" x14ac:dyDescent="0.25">
      <c r="A93" t="s">
        <v>2</v>
      </c>
      <c r="H93" s="8"/>
      <c r="I93">
        <f t="shared" si="28"/>
        <v>0</v>
      </c>
    </row>
    <row r="94" spans="1:9" x14ac:dyDescent="0.25">
      <c r="A94" t="s">
        <v>5</v>
      </c>
      <c r="B94">
        <v>380</v>
      </c>
      <c r="C94">
        <v>276</v>
      </c>
      <c r="D94">
        <v>822</v>
      </c>
      <c r="E94">
        <v>1156</v>
      </c>
      <c r="F94">
        <v>1865</v>
      </c>
      <c r="G94">
        <v>18</v>
      </c>
      <c r="I94">
        <f t="shared" si="28"/>
        <v>4517</v>
      </c>
    </row>
    <row r="95" spans="1:9" x14ac:dyDescent="0.25">
      <c r="A95" t="s">
        <v>6</v>
      </c>
      <c r="B95">
        <v>448</v>
      </c>
      <c r="C95">
        <v>305</v>
      </c>
      <c r="D95">
        <v>743</v>
      </c>
      <c r="E95">
        <v>1262</v>
      </c>
      <c r="F95">
        <v>1983</v>
      </c>
      <c r="G95">
        <v>20</v>
      </c>
      <c r="I95">
        <f t="shared" si="28"/>
        <v>4761</v>
      </c>
    </row>
    <row r="96" spans="1:9" x14ac:dyDescent="0.25">
      <c r="A96" t="s">
        <v>18</v>
      </c>
      <c r="B96">
        <v>494</v>
      </c>
      <c r="C96">
        <v>302</v>
      </c>
      <c r="D96">
        <v>765</v>
      </c>
      <c r="E96">
        <v>1302</v>
      </c>
      <c r="F96">
        <v>1981</v>
      </c>
      <c r="G96">
        <v>11</v>
      </c>
      <c r="I96">
        <f t="shared" si="28"/>
        <v>4855</v>
      </c>
    </row>
    <row r="97" spans="1:9" x14ac:dyDescent="0.25">
      <c r="A97" t="s">
        <v>41</v>
      </c>
      <c r="B97">
        <v>481</v>
      </c>
      <c r="C97">
        <v>318</v>
      </c>
      <c r="D97">
        <v>781</v>
      </c>
      <c r="E97">
        <v>1309</v>
      </c>
      <c r="F97">
        <v>1802</v>
      </c>
      <c r="G97">
        <v>20</v>
      </c>
      <c r="I97">
        <f t="shared" si="28"/>
        <v>4711</v>
      </c>
    </row>
    <row r="98" spans="1:9" x14ac:dyDescent="0.25">
      <c r="A98" t="s">
        <v>42</v>
      </c>
      <c r="B98">
        <v>504</v>
      </c>
      <c r="C98">
        <v>357</v>
      </c>
      <c r="D98">
        <v>803</v>
      </c>
      <c r="E98">
        <v>1363</v>
      </c>
      <c r="F98">
        <v>1903</v>
      </c>
      <c r="G98">
        <v>31</v>
      </c>
      <c r="I98">
        <f t="shared" si="28"/>
        <v>4961</v>
      </c>
    </row>
    <row r="99" spans="1:9" x14ac:dyDescent="0.25">
      <c r="A99" t="s">
        <v>44</v>
      </c>
      <c r="B99">
        <v>508</v>
      </c>
      <c r="C99">
        <v>397</v>
      </c>
      <c r="D99">
        <v>853</v>
      </c>
      <c r="E99">
        <v>1439</v>
      </c>
      <c r="F99">
        <v>1953</v>
      </c>
      <c r="G99">
        <v>24</v>
      </c>
      <c r="I99">
        <f t="shared" si="28"/>
        <v>5174</v>
      </c>
    </row>
    <row r="100" spans="1:9" x14ac:dyDescent="0.25">
      <c r="A100" s="9" t="s">
        <v>45</v>
      </c>
      <c r="B100">
        <v>433</v>
      </c>
      <c r="C100">
        <v>390</v>
      </c>
      <c r="D100">
        <v>829</v>
      </c>
      <c r="E100">
        <v>1460</v>
      </c>
      <c r="F100">
        <v>1998</v>
      </c>
      <c r="G100">
        <v>27</v>
      </c>
      <c r="I100">
        <f t="shared" si="28"/>
        <v>5137</v>
      </c>
    </row>
    <row r="101" spans="1:9" x14ac:dyDescent="0.25">
      <c r="A101" s="9" t="s">
        <v>46</v>
      </c>
      <c r="B101">
        <v>423</v>
      </c>
      <c r="C101">
        <v>371</v>
      </c>
      <c r="D101">
        <v>813</v>
      </c>
      <c r="E101">
        <v>1447</v>
      </c>
      <c r="F101">
        <v>1971</v>
      </c>
      <c r="G101">
        <v>23</v>
      </c>
      <c r="I101">
        <f t="shared" ref="I101" si="29">SUM(B101:G101)</f>
        <v>5048</v>
      </c>
    </row>
    <row r="102" spans="1:9" x14ac:dyDescent="0.25">
      <c r="A102" s="9" t="s">
        <v>47</v>
      </c>
      <c r="B102">
        <v>514</v>
      </c>
      <c r="C102">
        <v>328</v>
      </c>
      <c r="D102">
        <v>759</v>
      </c>
      <c r="E102">
        <v>1438</v>
      </c>
      <c r="F102">
        <v>2065</v>
      </c>
      <c r="G102">
        <v>33</v>
      </c>
      <c r="I102">
        <f t="shared" ref="I102" si="30">SUM(B102:G102)</f>
        <v>5137</v>
      </c>
    </row>
    <row r="103" spans="1:9" x14ac:dyDescent="0.25">
      <c r="A103" s="9" t="s">
        <v>48</v>
      </c>
      <c r="B103">
        <v>489</v>
      </c>
      <c r="C103">
        <v>394</v>
      </c>
      <c r="D103">
        <v>753</v>
      </c>
      <c r="E103">
        <v>1402</v>
      </c>
      <c r="F103">
        <v>2365</v>
      </c>
      <c r="G103">
        <v>28</v>
      </c>
      <c r="I103">
        <f t="shared" ref="I103" si="31">SUM(B103:G103)</f>
        <v>5431</v>
      </c>
    </row>
    <row r="104" spans="1:9" x14ac:dyDescent="0.25">
      <c r="A104" s="9" t="s">
        <v>49</v>
      </c>
      <c r="B104">
        <v>474</v>
      </c>
      <c r="C104">
        <v>361</v>
      </c>
      <c r="D104">
        <v>787</v>
      </c>
      <c r="E104">
        <v>1315</v>
      </c>
      <c r="F104">
        <v>2438</v>
      </c>
      <c r="G104">
        <v>27</v>
      </c>
      <c r="I104">
        <f t="shared" ref="I104" si="32">SUM(B104:G104)</f>
        <v>5402</v>
      </c>
    </row>
    <row r="105" spans="1:9" x14ac:dyDescent="0.25">
      <c r="A105" s="9" t="s">
        <v>50</v>
      </c>
      <c r="B105">
        <v>471</v>
      </c>
      <c r="C105">
        <v>367</v>
      </c>
      <c r="D105">
        <v>749</v>
      </c>
      <c r="E105">
        <v>1372</v>
      </c>
      <c r="F105">
        <v>2448</v>
      </c>
      <c r="G105">
        <v>21</v>
      </c>
      <c r="I105">
        <f t="shared" ref="I105" si="33">SUM(B105:G105)</f>
        <v>5428</v>
      </c>
    </row>
    <row r="106" spans="1:9" x14ac:dyDescent="0.25">
      <c r="A106" s="9" t="s">
        <v>51</v>
      </c>
      <c r="B106">
        <v>458</v>
      </c>
      <c r="C106">
        <v>353</v>
      </c>
      <c r="D106">
        <v>771</v>
      </c>
      <c r="E106">
        <v>1350</v>
      </c>
      <c r="F106">
        <v>1992</v>
      </c>
      <c r="G106">
        <v>32</v>
      </c>
      <c r="I106">
        <f t="shared" ref="I106" si="34">SUM(B106:G106)</f>
        <v>4956</v>
      </c>
    </row>
    <row r="107" spans="1:9" x14ac:dyDescent="0.25">
      <c r="A107" s="9" t="s">
        <v>52</v>
      </c>
      <c r="B107">
        <v>497</v>
      </c>
      <c r="C107">
        <v>340</v>
      </c>
      <c r="D107">
        <v>692</v>
      </c>
      <c r="E107">
        <v>1285</v>
      </c>
      <c r="F107">
        <v>1731</v>
      </c>
      <c r="G107">
        <v>30</v>
      </c>
      <c r="I107">
        <f t="shared" ref="I107" si="35">SUM(B107:G107)</f>
        <v>4575</v>
      </c>
    </row>
    <row r="108" spans="1:9" x14ac:dyDescent="0.25">
      <c r="A108" s="9" t="s">
        <v>53</v>
      </c>
      <c r="B108">
        <v>519</v>
      </c>
      <c r="C108">
        <v>357</v>
      </c>
      <c r="D108">
        <v>636</v>
      </c>
      <c r="E108">
        <v>1162</v>
      </c>
      <c r="F108">
        <v>1553</v>
      </c>
      <c r="G108">
        <v>48</v>
      </c>
      <c r="I108">
        <f t="shared" ref="I108" si="36">SUM(B108:G108)</f>
        <v>4275</v>
      </c>
    </row>
    <row r="109" spans="1:9" x14ac:dyDescent="0.25">
      <c r="A109" s="9" t="s">
        <v>77</v>
      </c>
      <c r="B109">
        <v>463</v>
      </c>
      <c r="C109">
        <v>391</v>
      </c>
      <c r="D109">
        <v>705</v>
      </c>
      <c r="E109">
        <v>1095</v>
      </c>
      <c r="F109">
        <v>1456</v>
      </c>
      <c r="G109">
        <v>36</v>
      </c>
      <c r="I109">
        <f t="shared" ref="I109" si="37">SUM(B109:G109)</f>
        <v>4146</v>
      </c>
    </row>
    <row r="110" spans="1:9" x14ac:dyDescent="0.25">
      <c r="A110" s="9" t="s">
        <v>324</v>
      </c>
      <c r="B110">
        <v>423</v>
      </c>
      <c r="C110">
        <v>369</v>
      </c>
      <c r="D110">
        <v>667</v>
      </c>
      <c r="E110">
        <v>1044</v>
      </c>
      <c r="F110">
        <v>1402</v>
      </c>
      <c r="G110">
        <v>39</v>
      </c>
      <c r="I110">
        <f t="shared" ref="I110" si="38">SUM(B110:G110)</f>
        <v>3944</v>
      </c>
    </row>
    <row r="115" spans="3:4" x14ac:dyDescent="0.25">
      <c r="C115" t="s">
        <v>325</v>
      </c>
      <c r="D115">
        <v>39</v>
      </c>
    </row>
    <row r="116" spans="3:4" x14ac:dyDescent="0.25">
      <c r="C116" t="s">
        <v>326</v>
      </c>
      <c r="D116">
        <v>423</v>
      </c>
    </row>
    <row r="117" spans="3:4" x14ac:dyDescent="0.25">
      <c r="C117" t="s">
        <v>327</v>
      </c>
      <c r="D117">
        <v>1402</v>
      </c>
    </row>
    <row r="118" spans="3:4" x14ac:dyDescent="0.25">
      <c r="C118" t="s">
        <v>328</v>
      </c>
      <c r="D118">
        <v>667</v>
      </c>
    </row>
    <row r="119" spans="3:4" x14ac:dyDescent="0.25">
      <c r="C119" t="s">
        <v>329</v>
      </c>
      <c r="D119">
        <v>1044</v>
      </c>
    </row>
    <row r="120" spans="3:4" x14ac:dyDescent="0.25">
      <c r="C120" t="s">
        <v>330</v>
      </c>
      <c r="D120">
        <v>369</v>
      </c>
    </row>
    <row r="121" spans="3:4" x14ac:dyDescent="0.25">
      <c r="C121" t="s">
        <v>56</v>
      </c>
      <c r="D121">
        <v>3944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O149"/>
  <sheetViews>
    <sheetView zoomScale="133" zoomScaleNormal="133" workbookViewId="0">
      <selection activeCell="B3" sqref="B3"/>
    </sheetView>
  </sheetViews>
  <sheetFormatPr defaultRowHeight="13.2" x14ac:dyDescent="0.25"/>
  <cols>
    <col min="2" max="2" width="28.88671875" bestFit="1" customWidth="1"/>
    <col min="5" max="5" width="28.88671875" bestFit="1" customWidth="1"/>
    <col min="10" max="10" width="31.33203125" bestFit="1" customWidth="1"/>
    <col min="11" max="11" width="0" hidden="1" customWidth="1"/>
    <col min="14" max="14" width="31.5546875" bestFit="1" customWidth="1"/>
  </cols>
  <sheetData>
    <row r="3" spans="2:15" x14ac:dyDescent="0.25">
      <c r="B3" s="9" t="s">
        <v>282</v>
      </c>
      <c r="E3" s="9" t="s">
        <v>283</v>
      </c>
    </row>
    <row r="4" spans="2:15" ht="16.2" customHeight="1" x14ac:dyDescent="0.25">
      <c r="B4" t="s">
        <v>141</v>
      </c>
      <c r="E4" t="s">
        <v>141</v>
      </c>
    </row>
    <row r="5" spans="2:15" ht="16.2" customHeight="1" x14ac:dyDescent="0.25">
      <c r="C5" t="s">
        <v>78</v>
      </c>
      <c r="F5" t="s">
        <v>78</v>
      </c>
    </row>
    <row r="6" spans="2:15" ht="16.2" customHeight="1" x14ac:dyDescent="0.25">
      <c r="B6" t="s">
        <v>79</v>
      </c>
      <c r="C6" s="13">
        <v>156</v>
      </c>
      <c r="E6" t="s">
        <v>79</v>
      </c>
      <c r="F6" s="13">
        <v>75</v>
      </c>
      <c r="J6" t="s">
        <v>144</v>
      </c>
      <c r="K6" t="s">
        <v>142</v>
      </c>
      <c r="L6" s="10" t="s">
        <v>143</v>
      </c>
      <c r="N6" t="s">
        <v>144</v>
      </c>
    </row>
    <row r="7" spans="2:15" ht="16.2" customHeight="1" x14ac:dyDescent="0.25">
      <c r="B7" t="s">
        <v>80</v>
      </c>
      <c r="C7" s="15">
        <v>75</v>
      </c>
      <c r="E7" t="s">
        <v>116</v>
      </c>
      <c r="F7">
        <v>1</v>
      </c>
      <c r="O7" t="s">
        <v>78</v>
      </c>
    </row>
    <row r="8" spans="2:15" ht="16.2" customHeight="1" x14ac:dyDescent="0.25">
      <c r="B8" t="s">
        <v>81</v>
      </c>
      <c r="C8" s="15">
        <v>591</v>
      </c>
      <c r="E8" t="s">
        <v>117</v>
      </c>
      <c r="F8" s="13">
        <v>156</v>
      </c>
      <c r="J8" t="s">
        <v>145</v>
      </c>
      <c r="K8">
        <v>0</v>
      </c>
      <c r="L8">
        <v>3</v>
      </c>
      <c r="N8" t="s">
        <v>218</v>
      </c>
      <c r="O8">
        <v>156</v>
      </c>
    </row>
    <row r="9" spans="2:15" ht="16.2" customHeight="1" x14ac:dyDescent="0.25">
      <c r="B9" t="s">
        <v>82</v>
      </c>
      <c r="C9" s="13">
        <v>801</v>
      </c>
      <c r="E9" t="s">
        <v>118</v>
      </c>
      <c r="F9">
        <v>25</v>
      </c>
      <c r="J9" t="s">
        <v>146</v>
      </c>
      <c r="K9">
        <v>0</v>
      </c>
      <c r="L9">
        <v>3</v>
      </c>
      <c r="N9" t="s">
        <v>219</v>
      </c>
      <c r="O9">
        <v>86</v>
      </c>
    </row>
    <row r="10" spans="2:15" ht="16.2" customHeight="1" x14ac:dyDescent="0.25">
      <c r="B10" t="s">
        <v>83</v>
      </c>
      <c r="C10" s="15">
        <v>115</v>
      </c>
      <c r="E10" t="s">
        <v>84</v>
      </c>
      <c r="F10" s="15">
        <v>32</v>
      </c>
      <c r="J10" t="s">
        <v>147</v>
      </c>
      <c r="K10">
        <v>0</v>
      </c>
      <c r="L10">
        <v>1</v>
      </c>
      <c r="N10" t="s">
        <v>220</v>
      </c>
      <c r="O10">
        <v>406</v>
      </c>
    </row>
    <row r="11" spans="2:15" ht="16.2" customHeight="1" x14ac:dyDescent="0.25">
      <c r="B11" t="s">
        <v>84</v>
      </c>
      <c r="C11" s="15">
        <v>114</v>
      </c>
      <c r="E11" t="s">
        <v>119</v>
      </c>
      <c r="F11">
        <v>1</v>
      </c>
      <c r="J11" t="s">
        <v>148</v>
      </c>
      <c r="K11">
        <v>0</v>
      </c>
      <c r="L11">
        <v>1</v>
      </c>
      <c r="N11" t="s">
        <v>221</v>
      </c>
      <c r="O11">
        <v>29</v>
      </c>
    </row>
    <row r="12" spans="2:15" ht="16.2" customHeight="1" x14ac:dyDescent="0.25">
      <c r="B12" t="s">
        <v>85</v>
      </c>
      <c r="C12" s="15">
        <v>611</v>
      </c>
      <c r="E12" t="s">
        <v>85</v>
      </c>
      <c r="F12" s="15">
        <v>474</v>
      </c>
      <c r="J12" t="s">
        <v>149</v>
      </c>
      <c r="K12">
        <v>0</v>
      </c>
      <c r="L12">
        <v>2</v>
      </c>
      <c r="N12" t="s">
        <v>222</v>
      </c>
      <c r="O12">
        <v>84</v>
      </c>
    </row>
    <row r="13" spans="2:15" ht="16.2" customHeight="1" x14ac:dyDescent="0.25">
      <c r="B13" t="s">
        <v>86</v>
      </c>
      <c r="C13" s="14">
        <v>406</v>
      </c>
      <c r="E13" t="s">
        <v>120</v>
      </c>
      <c r="F13" s="15">
        <v>164</v>
      </c>
      <c r="J13" t="s">
        <v>150</v>
      </c>
      <c r="K13">
        <v>0</v>
      </c>
      <c r="L13">
        <v>3</v>
      </c>
      <c r="N13" t="s">
        <v>223</v>
      </c>
      <c r="O13">
        <v>54</v>
      </c>
    </row>
    <row r="14" spans="2:15" ht="16.2" customHeight="1" x14ac:dyDescent="0.25">
      <c r="B14" t="s">
        <v>87</v>
      </c>
      <c r="C14" s="13">
        <v>29</v>
      </c>
      <c r="E14" t="s">
        <v>121</v>
      </c>
      <c r="F14">
        <v>6</v>
      </c>
      <c r="J14" t="s">
        <v>151</v>
      </c>
      <c r="K14">
        <v>0</v>
      </c>
      <c r="L14">
        <v>2</v>
      </c>
      <c r="N14" t="s">
        <v>224</v>
      </c>
      <c r="O14">
        <v>23</v>
      </c>
    </row>
    <row r="15" spans="2:15" ht="16.2" customHeight="1" x14ac:dyDescent="0.25">
      <c r="B15" t="s">
        <v>88</v>
      </c>
      <c r="C15" s="15">
        <v>114</v>
      </c>
      <c r="E15" t="s">
        <v>122</v>
      </c>
      <c r="F15" s="16">
        <v>29</v>
      </c>
      <c r="G15" s="17" t="s">
        <v>66</v>
      </c>
      <c r="J15" t="s">
        <v>152</v>
      </c>
      <c r="K15">
        <v>0</v>
      </c>
      <c r="L15">
        <v>3</v>
      </c>
      <c r="N15" t="s">
        <v>225</v>
      </c>
      <c r="O15">
        <v>2</v>
      </c>
    </row>
    <row r="16" spans="2:15" ht="16.2" customHeight="1" x14ac:dyDescent="0.25">
      <c r="B16" t="s">
        <v>89</v>
      </c>
      <c r="C16" s="14">
        <v>54</v>
      </c>
      <c r="E16" t="s">
        <v>123</v>
      </c>
      <c r="F16" s="16">
        <v>26</v>
      </c>
      <c r="G16">
        <v>3</v>
      </c>
      <c r="H16" s="16">
        <v>23</v>
      </c>
      <c r="J16" t="s">
        <v>153</v>
      </c>
      <c r="K16">
        <v>0</v>
      </c>
      <c r="L16">
        <v>4</v>
      </c>
      <c r="N16" t="s">
        <v>226</v>
      </c>
      <c r="O16">
        <v>3</v>
      </c>
    </row>
    <row r="17" spans="2:15" ht="16.2" customHeight="1" x14ac:dyDescent="0.25">
      <c r="B17" t="s">
        <v>90</v>
      </c>
      <c r="C17" s="15">
        <v>141</v>
      </c>
      <c r="E17" t="s">
        <v>124</v>
      </c>
      <c r="F17">
        <v>3</v>
      </c>
      <c r="J17" t="s">
        <v>154</v>
      </c>
      <c r="K17">
        <v>23</v>
      </c>
      <c r="L17">
        <v>0</v>
      </c>
      <c r="N17" t="s">
        <v>227</v>
      </c>
      <c r="O17">
        <v>71</v>
      </c>
    </row>
    <row r="18" spans="2:15" ht="16.2" customHeight="1" x14ac:dyDescent="0.25">
      <c r="B18" t="s">
        <v>91</v>
      </c>
      <c r="C18" s="14">
        <v>28</v>
      </c>
      <c r="E18" t="s">
        <v>125</v>
      </c>
      <c r="F18">
        <v>2</v>
      </c>
      <c r="J18" t="s">
        <v>155</v>
      </c>
      <c r="K18">
        <v>0</v>
      </c>
      <c r="L18">
        <v>75</v>
      </c>
      <c r="N18" t="s">
        <v>228</v>
      </c>
      <c r="O18">
        <v>74</v>
      </c>
    </row>
    <row r="19" spans="2:15" ht="16.2" customHeight="1" x14ac:dyDescent="0.25">
      <c r="B19" t="s">
        <v>92</v>
      </c>
      <c r="C19" s="15">
        <v>101</v>
      </c>
      <c r="E19" t="s">
        <v>88</v>
      </c>
      <c r="F19" s="15">
        <v>1</v>
      </c>
      <c r="J19" t="s">
        <v>156</v>
      </c>
      <c r="K19">
        <v>0</v>
      </c>
      <c r="L19">
        <v>32</v>
      </c>
      <c r="N19" t="s">
        <v>229</v>
      </c>
      <c r="O19">
        <v>25</v>
      </c>
    </row>
    <row r="20" spans="2:15" ht="16.2" customHeight="1" x14ac:dyDescent="0.25">
      <c r="B20" t="s">
        <v>93</v>
      </c>
      <c r="C20" s="15">
        <v>63</v>
      </c>
      <c r="E20" t="s">
        <v>126</v>
      </c>
      <c r="F20" s="14">
        <v>23</v>
      </c>
      <c r="J20" t="s">
        <v>157</v>
      </c>
      <c r="K20">
        <v>0</v>
      </c>
      <c r="L20">
        <v>23</v>
      </c>
      <c r="N20" t="s">
        <v>230</v>
      </c>
      <c r="O20">
        <v>76</v>
      </c>
    </row>
    <row r="21" spans="2:15" ht="16.2" customHeight="1" x14ac:dyDescent="0.25">
      <c r="B21" t="s">
        <v>94</v>
      </c>
      <c r="C21" s="14">
        <v>74</v>
      </c>
      <c r="E21" t="s">
        <v>127</v>
      </c>
      <c r="F21" s="14">
        <v>82</v>
      </c>
      <c r="J21" t="s">
        <v>158</v>
      </c>
      <c r="K21">
        <v>0</v>
      </c>
      <c r="L21">
        <v>1</v>
      </c>
      <c r="N21" t="s">
        <v>231</v>
      </c>
      <c r="O21">
        <v>28</v>
      </c>
    </row>
    <row r="22" spans="2:15" ht="16.2" customHeight="1" x14ac:dyDescent="0.25">
      <c r="B22" t="s">
        <v>95</v>
      </c>
      <c r="C22" s="15">
        <v>48</v>
      </c>
      <c r="E22" t="s">
        <v>128</v>
      </c>
      <c r="F22">
        <v>3</v>
      </c>
      <c r="J22" t="s">
        <v>159</v>
      </c>
      <c r="K22">
        <v>0</v>
      </c>
      <c r="L22">
        <v>52</v>
      </c>
      <c r="N22" t="s">
        <v>232</v>
      </c>
      <c r="O22">
        <v>30</v>
      </c>
    </row>
    <row r="23" spans="2:15" ht="16.2" customHeight="1" x14ac:dyDescent="0.25">
      <c r="B23" t="s">
        <v>96</v>
      </c>
      <c r="C23" s="13">
        <v>42</v>
      </c>
      <c r="E23" t="s">
        <v>92</v>
      </c>
      <c r="F23" s="15">
        <v>18</v>
      </c>
      <c r="J23" t="s">
        <v>160</v>
      </c>
      <c r="K23">
        <v>0</v>
      </c>
      <c r="L23">
        <v>15</v>
      </c>
      <c r="N23" t="s">
        <v>233</v>
      </c>
      <c r="O23">
        <v>30</v>
      </c>
    </row>
    <row r="24" spans="2:15" ht="16.2" customHeight="1" x14ac:dyDescent="0.25">
      <c r="B24" t="s">
        <v>97</v>
      </c>
      <c r="C24" s="15">
        <v>137</v>
      </c>
      <c r="E24" t="s">
        <v>129</v>
      </c>
      <c r="F24" s="16">
        <v>75</v>
      </c>
      <c r="J24" t="s">
        <v>161</v>
      </c>
      <c r="K24">
        <v>0</v>
      </c>
      <c r="L24">
        <v>8</v>
      </c>
      <c r="N24" t="s">
        <v>234</v>
      </c>
      <c r="O24">
        <v>23</v>
      </c>
    </row>
    <row r="25" spans="2:15" ht="16.2" customHeight="1" x14ac:dyDescent="0.25">
      <c r="B25" t="s">
        <v>98</v>
      </c>
      <c r="C25" s="15">
        <v>84</v>
      </c>
      <c r="E25" t="s">
        <v>130</v>
      </c>
      <c r="F25" s="16">
        <v>28</v>
      </c>
      <c r="J25" t="s">
        <v>162</v>
      </c>
      <c r="K25">
        <v>0</v>
      </c>
      <c r="L25">
        <v>3</v>
      </c>
      <c r="N25" t="s">
        <v>235</v>
      </c>
      <c r="O25">
        <v>61</v>
      </c>
    </row>
    <row r="26" spans="2:15" ht="16.2" customHeight="1" x14ac:dyDescent="0.25">
      <c r="B26" t="s">
        <v>99</v>
      </c>
      <c r="C26" s="18">
        <v>41</v>
      </c>
      <c r="E26" t="s">
        <v>131</v>
      </c>
      <c r="F26">
        <v>2</v>
      </c>
      <c r="J26" t="s">
        <v>163</v>
      </c>
      <c r="K26">
        <v>0</v>
      </c>
      <c r="L26">
        <v>2</v>
      </c>
      <c r="N26" t="s">
        <v>236</v>
      </c>
      <c r="O26">
        <v>11</v>
      </c>
    </row>
    <row r="27" spans="2:15" ht="16.2" customHeight="1" x14ac:dyDescent="0.25">
      <c r="B27" t="s">
        <v>100</v>
      </c>
      <c r="C27" s="15">
        <v>22</v>
      </c>
      <c r="E27" t="s">
        <v>94</v>
      </c>
      <c r="F27" s="14">
        <v>75</v>
      </c>
      <c r="J27" t="s">
        <v>164</v>
      </c>
      <c r="K27">
        <v>0</v>
      </c>
      <c r="L27">
        <v>9</v>
      </c>
      <c r="N27" t="s">
        <v>237</v>
      </c>
      <c r="O27">
        <v>24</v>
      </c>
    </row>
    <row r="28" spans="2:15" ht="16.2" customHeight="1" x14ac:dyDescent="0.25">
      <c r="B28" t="s">
        <v>101</v>
      </c>
      <c r="C28" s="14">
        <v>144</v>
      </c>
      <c r="E28" t="s">
        <v>114</v>
      </c>
      <c r="F28" s="15">
        <v>2</v>
      </c>
      <c r="J28" t="s">
        <v>165</v>
      </c>
      <c r="K28">
        <v>0</v>
      </c>
      <c r="L28">
        <v>4</v>
      </c>
      <c r="N28" t="s">
        <v>238</v>
      </c>
      <c r="O28">
        <v>71</v>
      </c>
    </row>
    <row r="29" spans="2:15" ht="16.2" customHeight="1" x14ac:dyDescent="0.25">
      <c r="B29" t="s">
        <v>102</v>
      </c>
      <c r="C29" s="15">
        <v>506</v>
      </c>
      <c r="E29" t="s">
        <v>96</v>
      </c>
      <c r="F29" s="13">
        <v>177</v>
      </c>
      <c r="J29" t="s">
        <v>166</v>
      </c>
      <c r="K29">
        <v>0</v>
      </c>
      <c r="L29">
        <v>2</v>
      </c>
      <c r="N29" t="s">
        <v>239</v>
      </c>
      <c r="O29">
        <v>11</v>
      </c>
    </row>
    <row r="30" spans="2:15" ht="16.2" customHeight="1" x14ac:dyDescent="0.25">
      <c r="B30" t="s">
        <v>103</v>
      </c>
      <c r="C30" s="14">
        <v>13</v>
      </c>
      <c r="E30" t="s">
        <v>132</v>
      </c>
      <c r="F30">
        <v>3</v>
      </c>
      <c r="J30" t="s">
        <v>167</v>
      </c>
      <c r="K30">
        <v>0</v>
      </c>
      <c r="L30">
        <v>8</v>
      </c>
      <c r="N30" t="s">
        <v>240</v>
      </c>
      <c r="O30">
        <v>120</v>
      </c>
    </row>
    <row r="31" spans="2:15" ht="16.2" customHeight="1" x14ac:dyDescent="0.25">
      <c r="B31" t="s">
        <v>104</v>
      </c>
      <c r="C31" s="14">
        <v>5</v>
      </c>
      <c r="E31" t="s">
        <v>133</v>
      </c>
      <c r="F31" s="18">
        <v>144</v>
      </c>
      <c r="J31" t="s">
        <v>168</v>
      </c>
      <c r="K31">
        <v>0</v>
      </c>
      <c r="L31">
        <v>2</v>
      </c>
      <c r="N31" t="s">
        <v>241</v>
      </c>
      <c r="O31">
        <v>435</v>
      </c>
    </row>
    <row r="32" spans="2:15" ht="16.2" customHeight="1" x14ac:dyDescent="0.25">
      <c r="B32" t="s">
        <v>105</v>
      </c>
      <c r="C32" s="16">
        <v>152</v>
      </c>
      <c r="E32" t="s">
        <v>101</v>
      </c>
      <c r="F32" s="14">
        <v>139</v>
      </c>
      <c r="J32" t="s">
        <v>169</v>
      </c>
      <c r="K32">
        <v>0</v>
      </c>
      <c r="L32">
        <v>8</v>
      </c>
      <c r="N32" t="s">
        <v>242</v>
      </c>
      <c r="O32">
        <v>13</v>
      </c>
    </row>
    <row r="33" spans="2:15" ht="16.2" customHeight="1" x14ac:dyDescent="0.25">
      <c r="B33" t="s">
        <v>106</v>
      </c>
      <c r="C33" s="15">
        <v>27</v>
      </c>
      <c r="E33" t="s">
        <v>103</v>
      </c>
      <c r="F33" s="14">
        <v>136</v>
      </c>
      <c r="G33" s="14">
        <v>23</v>
      </c>
      <c r="H33" s="14">
        <v>113</v>
      </c>
      <c r="J33" t="s">
        <v>170</v>
      </c>
      <c r="K33">
        <v>0</v>
      </c>
      <c r="L33">
        <v>14</v>
      </c>
      <c r="N33" t="s">
        <v>243</v>
      </c>
      <c r="O33">
        <v>5</v>
      </c>
    </row>
    <row r="34" spans="2:15" ht="16.2" customHeight="1" x14ac:dyDescent="0.25">
      <c r="B34" t="s">
        <v>107</v>
      </c>
      <c r="C34" s="15">
        <v>35</v>
      </c>
      <c r="E34" t="s">
        <v>134</v>
      </c>
      <c r="F34" s="14">
        <v>21</v>
      </c>
      <c r="J34" t="s">
        <v>171</v>
      </c>
      <c r="K34">
        <v>0</v>
      </c>
      <c r="L34">
        <v>1</v>
      </c>
      <c r="N34" t="s">
        <v>244</v>
      </c>
      <c r="O34">
        <v>27</v>
      </c>
    </row>
    <row r="35" spans="2:15" ht="16.2" customHeight="1" x14ac:dyDescent="0.25">
      <c r="B35" t="s">
        <v>108</v>
      </c>
      <c r="C35" s="18">
        <v>1716</v>
      </c>
      <c r="E35" t="s">
        <v>135</v>
      </c>
      <c r="F35" s="14">
        <v>80</v>
      </c>
      <c r="J35" t="s">
        <v>172</v>
      </c>
      <c r="K35">
        <v>0</v>
      </c>
      <c r="L35">
        <v>29</v>
      </c>
      <c r="N35" t="s">
        <v>245</v>
      </c>
      <c r="O35">
        <v>35</v>
      </c>
    </row>
    <row r="36" spans="2:15" ht="16.2" customHeight="1" x14ac:dyDescent="0.25">
      <c r="B36" t="s">
        <v>109</v>
      </c>
      <c r="C36" s="15">
        <v>91</v>
      </c>
      <c r="E36" t="s">
        <v>136</v>
      </c>
      <c r="F36">
        <v>4</v>
      </c>
      <c r="J36" t="s">
        <v>173</v>
      </c>
      <c r="K36">
        <v>0</v>
      </c>
      <c r="L36">
        <v>8</v>
      </c>
      <c r="N36" t="s">
        <v>246</v>
      </c>
      <c r="O36">
        <v>91</v>
      </c>
    </row>
    <row r="37" spans="2:15" ht="16.2" customHeight="1" x14ac:dyDescent="0.25">
      <c r="B37" t="s">
        <v>56</v>
      </c>
      <c r="C37">
        <f>SUM(C6:C36)</f>
        <v>6536</v>
      </c>
      <c r="E37" t="s">
        <v>137</v>
      </c>
      <c r="F37">
        <v>6</v>
      </c>
      <c r="J37" t="s">
        <v>174</v>
      </c>
      <c r="K37">
        <v>0</v>
      </c>
      <c r="L37">
        <v>61</v>
      </c>
      <c r="N37" t="s">
        <v>247</v>
      </c>
      <c r="O37">
        <v>152</v>
      </c>
    </row>
    <row r="38" spans="2:15" ht="16.2" customHeight="1" x14ac:dyDescent="0.25">
      <c r="E38" t="s">
        <v>138</v>
      </c>
      <c r="F38">
        <v>1</v>
      </c>
      <c r="J38" t="s">
        <v>175</v>
      </c>
      <c r="K38">
        <v>0</v>
      </c>
      <c r="L38">
        <v>99</v>
      </c>
      <c r="N38" t="s">
        <v>248</v>
      </c>
      <c r="O38">
        <v>87</v>
      </c>
    </row>
    <row r="39" spans="2:15" ht="16.2" customHeight="1" x14ac:dyDescent="0.25">
      <c r="E39" t="s">
        <v>56</v>
      </c>
      <c r="F39">
        <f>SUM(F6:F38)</f>
        <v>2014</v>
      </c>
      <c r="J39" t="s">
        <v>176</v>
      </c>
      <c r="K39">
        <v>0</v>
      </c>
      <c r="L39">
        <v>1</v>
      </c>
      <c r="N39" t="s">
        <v>249</v>
      </c>
      <c r="O39">
        <v>250</v>
      </c>
    </row>
    <row r="40" spans="2:15" ht="16.2" customHeight="1" x14ac:dyDescent="0.25">
      <c r="J40" t="s">
        <v>177</v>
      </c>
      <c r="K40">
        <v>0</v>
      </c>
      <c r="L40">
        <v>40</v>
      </c>
      <c r="N40" t="s">
        <v>250</v>
      </c>
      <c r="O40">
        <v>102</v>
      </c>
    </row>
    <row r="41" spans="2:15" ht="16.2" customHeight="1" x14ac:dyDescent="0.25">
      <c r="J41" t="s">
        <v>178</v>
      </c>
      <c r="K41">
        <v>0</v>
      </c>
      <c r="L41">
        <v>21</v>
      </c>
      <c r="N41" t="s">
        <v>251</v>
      </c>
      <c r="O41">
        <v>118</v>
      </c>
    </row>
    <row r="42" spans="2:15" ht="16.2" customHeight="1" x14ac:dyDescent="0.25">
      <c r="J42" t="s">
        <v>179</v>
      </c>
      <c r="K42">
        <v>0</v>
      </c>
      <c r="L42">
        <v>2</v>
      </c>
      <c r="N42" t="s">
        <v>252</v>
      </c>
      <c r="O42">
        <v>41</v>
      </c>
    </row>
    <row r="43" spans="2:15" ht="16.2" customHeight="1" x14ac:dyDescent="0.25">
      <c r="C43" t="s">
        <v>78</v>
      </c>
      <c r="F43" t="s">
        <v>78</v>
      </c>
      <c r="J43" t="s">
        <v>180</v>
      </c>
      <c r="K43">
        <v>0</v>
      </c>
      <c r="L43">
        <v>154</v>
      </c>
      <c r="N43" t="s">
        <v>253</v>
      </c>
      <c r="O43">
        <v>51</v>
      </c>
    </row>
    <row r="44" spans="2:15" ht="16.2" customHeight="1" x14ac:dyDescent="0.25">
      <c r="B44" t="s">
        <v>79</v>
      </c>
      <c r="C44">
        <v>156</v>
      </c>
      <c r="E44" t="s">
        <v>79</v>
      </c>
      <c r="F44">
        <v>78</v>
      </c>
      <c r="J44" t="s">
        <v>181</v>
      </c>
      <c r="K44">
        <v>0</v>
      </c>
      <c r="L44">
        <v>45</v>
      </c>
      <c r="N44" t="s">
        <v>254</v>
      </c>
      <c r="O44">
        <v>75</v>
      </c>
    </row>
    <row r="45" spans="2:15" ht="16.2" customHeight="1" x14ac:dyDescent="0.25">
      <c r="B45" t="s">
        <v>110</v>
      </c>
      <c r="C45">
        <v>225</v>
      </c>
      <c r="E45" t="s">
        <v>82</v>
      </c>
      <c r="F45">
        <v>156</v>
      </c>
      <c r="J45" t="s">
        <v>182</v>
      </c>
      <c r="K45">
        <v>0</v>
      </c>
      <c r="L45">
        <v>68</v>
      </c>
      <c r="N45" t="s">
        <v>255</v>
      </c>
      <c r="O45">
        <v>591</v>
      </c>
    </row>
    <row r="46" spans="2:15" ht="16.2" customHeight="1" x14ac:dyDescent="0.25">
      <c r="B46" t="s">
        <v>111</v>
      </c>
      <c r="C46">
        <v>126</v>
      </c>
      <c r="E46" t="s">
        <v>84</v>
      </c>
      <c r="F46">
        <v>32</v>
      </c>
      <c r="J46" t="s">
        <v>183</v>
      </c>
      <c r="K46">
        <v>0</v>
      </c>
      <c r="L46">
        <v>3</v>
      </c>
      <c r="N46" t="s">
        <v>256</v>
      </c>
      <c r="O46">
        <v>115</v>
      </c>
    </row>
    <row r="47" spans="2:15" ht="16.2" customHeight="1" x14ac:dyDescent="0.25">
      <c r="B47" t="s">
        <v>81</v>
      </c>
      <c r="C47">
        <v>591</v>
      </c>
      <c r="E47" t="s">
        <v>85</v>
      </c>
      <c r="F47">
        <v>477</v>
      </c>
      <c r="J47" t="s">
        <v>184</v>
      </c>
      <c r="K47">
        <v>0</v>
      </c>
      <c r="L47">
        <v>20</v>
      </c>
      <c r="N47" t="s">
        <v>257</v>
      </c>
      <c r="O47">
        <v>480</v>
      </c>
    </row>
    <row r="48" spans="2:15" ht="16.2" customHeight="1" x14ac:dyDescent="0.25">
      <c r="B48" t="s">
        <v>82</v>
      </c>
      <c r="C48">
        <v>801</v>
      </c>
      <c r="E48" t="s">
        <v>123</v>
      </c>
      <c r="F48">
        <v>74</v>
      </c>
      <c r="J48" t="s">
        <v>185</v>
      </c>
      <c r="K48">
        <v>0</v>
      </c>
      <c r="L48">
        <v>20</v>
      </c>
      <c r="N48" t="s">
        <v>258</v>
      </c>
      <c r="O48">
        <v>141</v>
      </c>
    </row>
    <row r="49" spans="2:15" ht="16.2" customHeight="1" x14ac:dyDescent="0.25">
      <c r="B49" t="s">
        <v>83</v>
      </c>
      <c r="C49">
        <v>190</v>
      </c>
      <c r="E49" t="s">
        <v>113</v>
      </c>
      <c r="F49">
        <v>1</v>
      </c>
      <c r="J49" t="s">
        <v>186</v>
      </c>
      <c r="K49">
        <v>0</v>
      </c>
      <c r="L49">
        <v>1</v>
      </c>
      <c r="N49" t="s">
        <v>259</v>
      </c>
      <c r="O49">
        <v>38</v>
      </c>
    </row>
    <row r="50" spans="2:15" ht="16.2" customHeight="1" x14ac:dyDescent="0.25">
      <c r="B50" t="s">
        <v>84</v>
      </c>
      <c r="C50">
        <v>114</v>
      </c>
      <c r="E50" t="s">
        <v>89</v>
      </c>
      <c r="F50">
        <v>85</v>
      </c>
      <c r="J50" t="s">
        <v>187</v>
      </c>
      <c r="K50">
        <v>0</v>
      </c>
      <c r="L50">
        <v>4</v>
      </c>
      <c r="N50" t="s">
        <v>260</v>
      </c>
      <c r="O50">
        <v>84</v>
      </c>
    </row>
    <row r="51" spans="2:15" ht="16.2" customHeight="1" x14ac:dyDescent="0.25">
      <c r="B51" t="s">
        <v>85</v>
      </c>
      <c r="C51">
        <v>674</v>
      </c>
      <c r="E51" t="s">
        <v>92</v>
      </c>
      <c r="F51">
        <v>18</v>
      </c>
      <c r="J51" t="s">
        <v>188</v>
      </c>
      <c r="K51">
        <v>0</v>
      </c>
      <c r="L51">
        <v>55</v>
      </c>
      <c r="N51" t="s">
        <v>261</v>
      </c>
      <c r="O51">
        <v>11</v>
      </c>
    </row>
    <row r="52" spans="2:15" ht="16.2" customHeight="1" x14ac:dyDescent="0.25">
      <c r="B52" t="s">
        <v>112</v>
      </c>
      <c r="C52">
        <v>406</v>
      </c>
      <c r="E52" t="s">
        <v>129</v>
      </c>
      <c r="F52">
        <v>75</v>
      </c>
      <c r="J52" t="s">
        <v>189</v>
      </c>
      <c r="K52">
        <v>0</v>
      </c>
      <c r="L52">
        <v>314</v>
      </c>
      <c r="N52" t="s">
        <v>262</v>
      </c>
      <c r="O52">
        <v>9</v>
      </c>
    </row>
    <row r="53" spans="2:15" ht="16.2" customHeight="1" x14ac:dyDescent="0.25">
      <c r="B53" t="s">
        <v>87</v>
      </c>
      <c r="C53">
        <v>29</v>
      </c>
      <c r="E53" t="s">
        <v>130</v>
      </c>
      <c r="F53">
        <v>29</v>
      </c>
      <c r="J53" t="s">
        <v>190</v>
      </c>
      <c r="K53">
        <v>0</v>
      </c>
      <c r="L53">
        <v>115</v>
      </c>
      <c r="N53" t="s">
        <v>263</v>
      </c>
      <c r="O53">
        <v>131</v>
      </c>
    </row>
    <row r="54" spans="2:15" ht="16.2" customHeight="1" x14ac:dyDescent="0.25">
      <c r="B54" t="s">
        <v>113</v>
      </c>
      <c r="C54">
        <v>114</v>
      </c>
      <c r="E54" t="s">
        <v>94</v>
      </c>
      <c r="F54">
        <v>75</v>
      </c>
      <c r="J54" t="s">
        <v>191</v>
      </c>
      <c r="K54">
        <v>0</v>
      </c>
      <c r="L54">
        <v>22</v>
      </c>
      <c r="N54" t="s">
        <v>264</v>
      </c>
      <c r="O54">
        <v>25</v>
      </c>
    </row>
    <row r="55" spans="2:15" ht="16.2" customHeight="1" x14ac:dyDescent="0.25">
      <c r="B55" t="s">
        <v>89</v>
      </c>
      <c r="C55">
        <v>54</v>
      </c>
      <c r="E55" t="s">
        <v>114</v>
      </c>
      <c r="F55">
        <v>2</v>
      </c>
      <c r="J55" t="s">
        <v>192</v>
      </c>
      <c r="K55">
        <v>0</v>
      </c>
      <c r="L55">
        <v>3</v>
      </c>
      <c r="N55" t="s">
        <v>265</v>
      </c>
      <c r="O55">
        <v>12</v>
      </c>
    </row>
    <row r="56" spans="2:15" ht="16.2" customHeight="1" x14ac:dyDescent="0.25">
      <c r="B56" t="s">
        <v>92</v>
      </c>
      <c r="C56">
        <v>101</v>
      </c>
      <c r="E56" t="s">
        <v>139</v>
      </c>
      <c r="F56">
        <v>5</v>
      </c>
      <c r="J56" t="s">
        <v>193</v>
      </c>
      <c r="K56">
        <v>0</v>
      </c>
      <c r="L56">
        <v>20</v>
      </c>
      <c r="N56" t="s">
        <v>266</v>
      </c>
      <c r="O56">
        <v>10</v>
      </c>
    </row>
    <row r="57" spans="2:15" ht="16.2" customHeight="1" x14ac:dyDescent="0.25">
      <c r="B57" t="s">
        <v>94</v>
      </c>
      <c r="C57">
        <v>74</v>
      </c>
      <c r="E57" t="s">
        <v>96</v>
      </c>
      <c r="F57">
        <v>183</v>
      </c>
      <c r="J57" t="s">
        <v>194</v>
      </c>
      <c r="K57">
        <v>0</v>
      </c>
      <c r="L57">
        <v>9</v>
      </c>
      <c r="N57" t="s">
        <v>267</v>
      </c>
      <c r="O57">
        <v>152</v>
      </c>
    </row>
    <row r="58" spans="2:15" ht="16.2" customHeight="1" x14ac:dyDescent="0.25">
      <c r="B58" t="s">
        <v>114</v>
      </c>
      <c r="C58">
        <v>48</v>
      </c>
      <c r="E58" t="s">
        <v>97</v>
      </c>
      <c r="F58">
        <v>164</v>
      </c>
      <c r="J58" t="s">
        <v>195</v>
      </c>
      <c r="K58">
        <v>0</v>
      </c>
      <c r="L58">
        <v>16</v>
      </c>
      <c r="N58" t="s">
        <v>189</v>
      </c>
      <c r="O58">
        <v>1</v>
      </c>
    </row>
    <row r="59" spans="2:15" ht="16.2" customHeight="1" x14ac:dyDescent="0.25">
      <c r="B59" t="s">
        <v>96</v>
      </c>
      <c r="C59">
        <v>42</v>
      </c>
      <c r="E59" t="s">
        <v>101</v>
      </c>
      <c r="F59">
        <v>139</v>
      </c>
      <c r="J59" t="s">
        <v>196</v>
      </c>
      <c r="K59">
        <v>0</v>
      </c>
      <c r="L59">
        <v>146</v>
      </c>
      <c r="N59" t="s">
        <v>268</v>
      </c>
      <c r="O59">
        <v>41</v>
      </c>
    </row>
    <row r="60" spans="2:15" ht="16.2" customHeight="1" x14ac:dyDescent="0.25">
      <c r="B60" t="s">
        <v>97</v>
      </c>
      <c r="C60">
        <v>137</v>
      </c>
      <c r="E60" t="s">
        <v>103</v>
      </c>
      <c r="F60">
        <v>145</v>
      </c>
      <c r="J60" t="s">
        <v>197</v>
      </c>
      <c r="K60">
        <v>0</v>
      </c>
      <c r="L60">
        <v>159</v>
      </c>
      <c r="N60" t="s">
        <v>269</v>
      </c>
      <c r="O60">
        <v>1716</v>
      </c>
    </row>
    <row r="61" spans="2:15" ht="16.2" customHeight="1" x14ac:dyDescent="0.25">
      <c r="B61" t="s">
        <v>100</v>
      </c>
      <c r="C61">
        <v>22</v>
      </c>
      <c r="E61" t="s">
        <v>134</v>
      </c>
      <c r="F61">
        <v>21</v>
      </c>
      <c r="J61" t="s">
        <v>198</v>
      </c>
      <c r="K61">
        <v>0</v>
      </c>
      <c r="L61">
        <v>49</v>
      </c>
      <c r="N61" t="s">
        <v>56</v>
      </c>
      <c r="O61">
        <v>6537</v>
      </c>
    </row>
    <row r="62" spans="2:15" ht="16.2" customHeight="1" x14ac:dyDescent="0.25">
      <c r="B62" t="s">
        <v>101</v>
      </c>
      <c r="C62">
        <v>177</v>
      </c>
      <c r="E62" t="s">
        <v>135</v>
      </c>
      <c r="F62">
        <v>110</v>
      </c>
      <c r="J62" t="s">
        <v>199</v>
      </c>
      <c r="K62">
        <v>0</v>
      </c>
      <c r="L62">
        <v>12</v>
      </c>
    </row>
    <row r="63" spans="2:15" ht="16.2" customHeight="1" x14ac:dyDescent="0.25">
      <c r="B63" t="s">
        <v>102</v>
      </c>
      <c r="C63">
        <v>506</v>
      </c>
      <c r="E63" t="s">
        <v>140</v>
      </c>
      <c r="F63">
        <v>1</v>
      </c>
      <c r="J63" t="s">
        <v>200</v>
      </c>
      <c r="K63">
        <v>0</v>
      </c>
      <c r="L63">
        <v>31</v>
      </c>
    </row>
    <row r="64" spans="2:15" ht="16.2" customHeight="1" x14ac:dyDescent="0.25">
      <c r="B64" t="s">
        <v>103</v>
      </c>
      <c r="C64">
        <v>13</v>
      </c>
      <c r="E64" t="s">
        <v>115</v>
      </c>
      <c r="F64">
        <v>144</v>
      </c>
      <c r="J64" t="s">
        <v>201</v>
      </c>
      <c r="K64">
        <v>0</v>
      </c>
      <c r="L64">
        <v>144</v>
      </c>
    </row>
    <row r="65" spans="1:12" ht="16.2" customHeight="1" x14ac:dyDescent="0.25">
      <c r="B65" t="s">
        <v>105</v>
      </c>
      <c r="C65">
        <v>152</v>
      </c>
      <c r="E65" t="s">
        <v>56</v>
      </c>
      <c r="F65">
        <f>SUM(F44:F64)</f>
        <v>2014</v>
      </c>
      <c r="J65" t="s">
        <v>202</v>
      </c>
      <c r="K65">
        <v>0</v>
      </c>
      <c r="L65">
        <v>1</v>
      </c>
    </row>
    <row r="66" spans="1:12" ht="16.2" customHeight="1" x14ac:dyDescent="0.25">
      <c r="B66" t="s">
        <v>106</v>
      </c>
      <c r="C66">
        <v>27</v>
      </c>
      <c r="J66" t="s">
        <v>203</v>
      </c>
      <c r="K66">
        <v>0</v>
      </c>
      <c r="L66">
        <v>1</v>
      </c>
    </row>
    <row r="67" spans="1:12" ht="16.2" customHeight="1" x14ac:dyDescent="0.25">
      <c r="B67" t="s">
        <v>115</v>
      </c>
      <c r="C67">
        <v>1757</v>
      </c>
      <c r="J67" t="s">
        <v>204</v>
      </c>
      <c r="K67">
        <v>0</v>
      </c>
      <c r="L67">
        <v>6</v>
      </c>
    </row>
    <row r="68" spans="1:12" ht="16.2" customHeight="1" x14ac:dyDescent="0.25">
      <c r="B68" t="s">
        <v>56</v>
      </c>
      <c r="C68">
        <f>SUM(C44:C67)</f>
        <v>6536</v>
      </c>
      <c r="J68" t="s">
        <v>205</v>
      </c>
      <c r="K68">
        <v>0</v>
      </c>
      <c r="L68">
        <v>1</v>
      </c>
    </row>
    <row r="69" spans="1:12" ht="16.2" customHeight="1" x14ac:dyDescent="0.25">
      <c r="J69" t="s">
        <v>206</v>
      </c>
      <c r="K69">
        <v>0</v>
      </c>
      <c r="L69">
        <v>3</v>
      </c>
    </row>
    <row r="70" spans="1:12" ht="16.2" customHeight="1" x14ac:dyDescent="0.25">
      <c r="J70" t="s">
        <v>207</v>
      </c>
      <c r="K70">
        <v>0</v>
      </c>
      <c r="L70">
        <v>2</v>
      </c>
    </row>
    <row r="71" spans="1:12" ht="16.2" customHeight="1" x14ac:dyDescent="0.25">
      <c r="A71">
        <v>1</v>
      </c>
      <c r="B71" t="s">
        <v>79</v>
      </c>
      <c r="C71" s="13">
        <v>156</v>
      </c>
      <c r="J71" t="s">
        <v>208</v>
      </c>
      <c r="K71">
        <v>0</v>
      </c>
      <c r="L71">
        <v>3</v>
      </c>
    </row>
    <row r="72" spans="1:12" ht="16.2" customHeight="1" x14ac:dyDescent="0.25">
      <c r="A72">
        <v>1</v>
      </c>
      <c r="B72" t="s">
        <v>82</v>
      </c>
      <c r="C72" s="13">
        <v>801</v>
      </c>
      <c r="J72" t="s">
        <v>209</v>
      </c>
      <c r="K72">
        <v>0</v>
      </c>
      <c r="L72">
        <v>1</v>
      </c>
    </row>
    <row r="73" spans="1:12" ht="16.2" customHeight="1" x14ac:dyDescent="0.25">
      <c r="A73">
        <v>1</v>
      </c>
      <c r="B73" t="s">
        <v>87</v>
      </c>
      <c r="C73" s="13">
        <v>29</v>
      </c>
      <c r="J73" t="s">
        <v>210</v>
      </c>
      <c r="K73">
        <v>0</v>
      </c>
      <c r="L73">
        <v>1</v>
      </c>
    </row>
    <row r="74" spans="1:12" ht="16.2" customHeight="1" x14ac:dyDescent="0.25">
      <c r="A74">
        <v>1</v>
      </c>
      <c r="B74" t="s">
        <v>96</v>
      </c>
      <c r="C74" s="13">
        <v>42</v>
      </c>
      <c r="D74">
        <f>SUM(C71:C74)</f>
        <v>1028</v>
      </c>
      <c r="E74">
        <v>408</v>
      </c>
      <c r="F74">
        <f>(D74+E74)</f>
        <v>1436</v>
      </c>
      <c r="J74" t="s">
        <v>211</v>
      </c>
      <c r="K74">
        <v>0</v>
      </c>
      <c r="L74">
        <v>5</v>
      </c>
    </row>
    <row r="75" spans="1:12" ht="16.2" customHeight="1" x14ac:dyDescent="0.25">
      <c r="C75" s="11"/>
    </row>
    <row r="76" spans="1:12" ht="16.2" customHeight="1" x14ac:dyDescent="0.25">
      <c r="A76">
        <v>2</v>
      </c>
      <c r="B76" t="s">
        <v>80</v>
      </c>
      <c r="C76" s="15">
        <v>75</v>
      </c>
      <c r="J76" t="s">
        <v>212</v>
      </c>
      <c r="K76">
        <v>0</v>
      </c>
      <c r="L76">
        <v>6</v>
      </c>
    </row>
    <row r="77" spans="1:12" ht="16.2" customHeight="1" x14ac:dyDescent="0.25">
      <c r="A77">
        <v>2</v>
      </c>
      <c r="B77" t="s">
        <v>81</v>
      </c>
      <c r="C77" s="15">
        <v>591</v>
      </c>
      <c r="J77" t="s">
        <v>213</v>
      </c>
      <c r="K77">
        <v>0</v>
      </c>
      <c r="L77">
        <v>1</v>
      </c>
    </row>
    <row r="78" spans="1:12" ht="16.2" customHeight="1" x14ac:dyDescent="0.25">
      <c r="A78">
        <v>2</v>
      </c>
      <c r="B78" t="s">
        <v>83</v>
      </c>
      <c r="C78" s="15">
        <v>115</v>
      </c>
      <c r="J78" t="s">
        <v>214</v>
      </c>
      <c r="K78">
        <v>0</v>
      </c>
      <c r="L78">
        <v>1</v>
      </c>
    </row>
    <row r="79" spans="1:12" ht="16.2" customHeight="1" x14ac:dyDescent="0.25">
      <c r="A79">
        <v>2</v>
      </c>
      <c r="B79" t="s">
        <v>84</v>
      </c>
      <c r="C79" s="15">
        <v>114</v>
      </c>
      <c r="J79" t="s">
        <v>215</v>
      </c>
      <c r="K79">
        <v>0</v>
      </c>
      <c r="L79">
        <v>2</v>
      </c>
    </row>
    <row r="80" spans="1:12" ht="16.2" customHeight="1" x14ac:dyDescent="0.25">
      <c r="A80">
        <v>2</v>
      </c>
      <c r="B80" t="s">
        <v>85</v>
      </c>
      <c r="C80" s="15">
        <v>611</v>
      </c>
      <c r="D80" t="s">
        <v>315</v>
      </c>
      <c r="J80" t="s">
        <v>216</v>
      </c>
      <c r="K80">
        <v>0</v>
      </c>
      <c r="L80">
        <v>3</v>
      </c>
    </row>
    <row r="81" spans="1:12" ht="16.2" customHeight="1" x14ac:dyDescent="0.25">
      <c r="A81">
        <v>2</v>
      </c>
      <c r="B81" t="s">
        <v>88</v>
      </c>
      <c r="C81" s="15">
        <v>114</v>
      </c>
      <c r="J81" t="s">
        <v>217</v>
      </c>
      <c r="K81">
        <v>0</v>
      </c>
      <c r="L81">
        <v>1</v>
      </c>
    </row>
    <row r="82" spans="1:12" ht="16.2" customHeight="1" x14ac:dyDescent="0.25">
      <c r="A82">
        <v>2</v>
      </c>
      <c r="B82" t="s">
        <v>90</v>
      </c>
      <c r="C82" s="15">
        <v>141</v>
      </c>
      <c r="I82" t="s">
        <v>56</v>
      </c>
      <c r="K82">
        <v>23</v>
      </c>
      <c r="L82">
        <v>1990</v>
      </c>
    </row>
    <row r="83" spans="1:12" ht="16.2" customHeight="1" x14ac:dyDescent="0.25">
      <c r="A83">
        <v>2</v>
      </c>
      <c r="B83" t="s">
        <v>92</v>
      </c>
      <c r="C83" s="15">
        <v>101</v>
      </c>
      <c r="J83" s="9" t="s">
        <v>270</v>
      </c>
      <c r="L83">
        <v>23</v>
      </c>
    </row>
    <row r="84" spans="1:12" ht="16.2" customHeight="1" x14ac:dyDescent="0.25">
      <c r="A84">
        <v>2</v>
      </c>
      <c r="B84" t="s">
        <v>93</v>
      </c>
      <c r="C84" s="15">
        <v>63</v>
      </c>
      <c r="L84">
        <f>SUM(L82:L83)</f>
        <v>2013</v>
      </c>
    </row>
    <row r="85" spans="1:12" x14ac:dyDescent="0.25">
      <c r="A85">
        <v>2</v>
      </c>
      <c r="B85" t="s">
        <v>95</v>
      </c>
      <c r="C85" s="15">
        <v>48</v>
      </c>
    </row>
    <row r="86" spans="1:12" x14ac:dyDescent="0.25">
      <c r="A86">
        <v>2</v>
      </c>
      <c r="B86" t="s">
        <v>97</v>
      </c>
      <c r="C86" s="15">
        <v>137</v>
      </c>
    </row>
    <row r="87" spans="1:12" x14ac:dyDescent="0.25">
      <c r="A87">
        <v>2</v>
      </c>
      <c r="B87" t="s">
        <v>98</v>
      </c>
      <c r="C87" s="15">
        <v>84</v>
      </c>
    </row>
    <row r="88" spans="1:12" x14ac:dyDescent="0.25">
      <c r="A88">
        <v>2</v>
      </c>
      <c r="B88" t="s">
        <v>100</v>
      </c>
      <c r="C88" s="15">
        <v>22</v>
      </c>
    </row>
    <row r="89" spans="1:12" x14ac:dyDescent="0.25">
      <c r="A89">
        <v>2</v>
      </c>
      <c r="B89" t="s">
        <v>102</v>
      </c>
      <c r="C89" s="15">
        <v>506</v>
      </c>
    </row>
    <row r="90" spans="1:12" x14ac:dyDescent="0.25">
      <c r="A90">
        <v>2</v>
      </c>
      <c r="B90" t="s">
        <v>106</v>
      </c>
      <c r="C90" s="15">
        <v>27</v>
      </c>
    </row>
    <row r="91" spans="1:12" x14ac:dyDescent="0.25">
      <c r="A91">
        <v>2</v>
      </c>
      <c r="B91" t="s">
        <v>107</v>
      </c>
      <c r="C91" s="15">
        <v>35</v>
      </c>
    </row>
    <row r="92" spans="1:12" x14ac:dyDescent="0.25">
      <c r="A92">
        <v>2</v>
      </c>
      <c r="B92" t="s">
        <v>109</v>
      </c>
      <c r="C92" s="15">
        <v>91</v>
      </c>
      <c r="D92">
        <f>SUM(C76:C92)</f>
        <v>2875</v>
      </c>
    </row>
    <row r="93" spans="1:12" x14ac:dyDescent="0.25">
      <c r="C93" s="11"/>
    </row>
    <row r="94" spans="1:12" x14ac:dyDescent="0.25">
      <c r="A94">
        <v>3</v>
      </c>
      <c r="B94" t="s">
        <v>86</v>
      </c>
      <c r="C94" s="14">
        <v>406</v>
      </c>
    </row>
    <row r="95" spans="1:12" x14ac:dyDescent="0.25">
      <c r="A95">
        <v>3</v>
      </c>
      <c r="B95" t="s">
        <v>89</v>
      </c>
      <c r="C95" s="14">
        <v>54</v>
      </c>
    </row>
    <row r="96" spans="1:12" x14ac:dyDescent="0.25">
      <c r="A96">
        <v>3</v>
      </c>
      <c r="B96" t="s">
        <v>91</v>
      </c>
      <c r="C96" s="14">
        <v>28</v>
      </c>
    </row>
    <row r="97" spans="1:6" x14ac:dyDescent="0.25">
      <c r="A97">
        <v>3</v>
      </c>
      <c r="B97" t="s">
        <v>94</v>
      </c>
      <c r="C97" s="14">
        <v>74</v>
      </c>
    </row>
    <row r="98" spans="1:6" x14ac:dyDescent="0.25">
      <c r="A98">
        <v>3</v>
      </c>
      <c r="B98" t="s">
        <v>101</v>
      </c>
      <c r="C98" s="14">
        <v>144</v>
      </c>
    </row>
    <row r="99" spans="1:6" x14ac:dyDescent="0.25">
      <c r="A99">
        <v>3</v>
      </c>
      <c r="B99" t="s">
        <v>103</v>
      </c>
      <c r="C99" s="14">
        <v>13</v>
      </c>
    </row>
    <row r="100" spans="1:6" x14ac:dyDescent="0.25">
      <c r="A100">
        <v>3</v>
      </c>
      <c r="B100" t="s">
        <v>104</v>
      </c>
      <c r="C100" s="14">
        <v>5</v>
      </c>
      <c r="D100">
        <f>SUM(C94:C100)</f>
        <v>724</v>
      </c>
    </row>
    <row r="101" spans="1:6" x14ac:dyDescent="0.25">
      <c r="C101" s="11"/>
    </row>
    <row r="102" spans="1:6" x14ac:dyDescent="0.25">
      <c r="A102">
        <v>4</v>
      </c>
      <c r="B102" t="s">
        <v>105</v>
      </c>
      <c r="C102" s="16">
        <v>152</v>
      </c>
      <c r="D102">
        <v>152</v>
      </c>
    </row>
    <row r="103" spans="1:6" x14ac:dyDescent="0.25">
      <c r="C103" s="11"/>
    </row>
    <row r="104" spans="1:6" x14ac:dyDescent="0.25">
      <c r="A104">
        <v>5</v>
      </c>
      <c r="B104" t="s">
        <v>99</v>
      </c>
      <c r="C104" s="18">
        <v>41</v>
      </c>
      <c r="F104">
        <v>41</v>
      </c>
    </row>
    <row r="105" spans="1:6" x14ac:dyDescent="0.25">
      <c r="A105">
        <v>5</v>
      </c>
      <c r="B105" t="s">
        <v>108</v>
      </c>
      <c r="C105" s="18">
        <v>1716</v>
      </c>
      <c r="D105">
        <f>SUM(C104:C105)</f>
        <v>1757</v>
      </c>
      <c r="F105">
        <v>1716</v>
      </c>
    </row>
    <row r="106" spans="1:6" x14ac:dyDescent="0.25">
      <c r="D106" s="6">
        <f>SUM(D74:D105)</f>
        <v>6536</v>
      </c>
      <c r="F106">
        <v>204</v>
      </c>
    </row>
    <row r="107" spans="1:6" x14ac:dyDescent="0.25">
      <c r="F107">
        <f>SUM(F104:F106)</f>
        <v>1961</v>
      </c>
    </row>
    <row r="109" spans="1:6" x14ac:dyDescent="0.25">
      <c r="A109">
        <v>1</v>
      </c>
      <c r="B109" t="s">
        <v>79</v>
      </c>
      <c r="C109" s="13">
        <v>75</v>
      </c>
    </row>
    <row r="110" spans="1:6" x14ac:dyDescent="0.25">
      <c r="A110">
        <v>1</v>
      </c>
      <c r="B110" t="s">
        <v>117</v>
      </c>
      <c r="C110" s="13">
        <v>156</v>
      </c>
    </row>
    <row r="111" spans="1:6" x14ac:dyDescent="0.25">
      <c r="A111">
        <v>1</v>
      </c>
      <c r="B111" t="s">
        <v>96</v>
      </c>
      <c r="C111" s="13">
        <v>177</v>
      </c>
      <c r="D111">
        <f>SUM(C109:C111)</f>
        <v>408</v>
      </c>
    </row>
    <row r="112" spans="1:6" x14ac:dyDescent="0.25">
      <c r="C112" s="11"/>
    </row>
    <row r="113" spans="1:5" x14ac:dyDescent="0.25">
      <c r="A113">
        <v>2</v>
      </c>
      <c r="B113" t="s">
        <v>84</v>
      </c>
      <c r="C113" s="15">
        <v>32</v>
      </c>
    </row>
    <row r="114" spans="1:5" x14ac:dyDescent="0.25">
      <c r="A114">
        <v>2</v>
      </c>
      <c r="B114" t="s">
        <v>85</v>
      </c>
      <c r="C114" s="15">
        <v>474</v>
      </c>
      <c r="D114" t="s">
        <v>316</v>
      </c>
    </row>
    <row r="115" spans="1:5" x14ac:dyDescent="0.25">
      <c r="A115">
        <v>2</v>
      </c>
      <c r="B115" t="s">
        <v>120</v>
      </c>
      <c r="C115" s="15">
        <v>164</v>
      </c>
    </row>
    <row r="116" spans="1:5" x14ac:dyDescent="0.25">
      <c r="A116">
        <v>2</v>
      </c>
      <c r="B116" t="s">
        <v>88</v>
      </c>
      <c r="C116" s="15">
        <v>1</v>
      </c>
    </row>
    <row r="117" spans="1:5" x14ac:dyDescent="0.25">
      <c r="A117">
        <v>2</v>
      </c>
      <c r="B117" t="s">
        <v>92</v>
      </c>
      <c r="C117" s="15">
        <v>18</v>
      </c>
    </row>
    <row r="118" spans="1:5" x14ac:dyDescent="0.25">
      <c r="A118">
        <v>2</v>
      </c>
      <c r="B118" t="s">
        <v>114</v>
      </c>
      <c r="C118" s="15">
        <v>2</v>
      </c>
      <c r="D118">
        <f>SUM(C113:C118)</f>
        <v>691</v>
      </c>
    </row>
    <row r="119" spans="1:5" x14ac:dyDescent="0.25">
      <c r="C119" s="11"/>
    </row>
    <row r="120" spans="1:5" x14ac:dyDescent="0.25">
      <c r="A120">
        <v>3</v>
      </c>
      <c r="B120" t="s">
        <v>126</v>
      </c>
      <c r="C120" s="14">
        <v>23</v>
      </c>
      <c r="E120" s="17"/>
    </row>
    <row r="121" spans="1:5" x14ac:dyDescent="0.25">
      <c r="A121">
        <v>3</v>
      </c>
      <c r="B121" t="s">
        <v>127</v>
      </c>
      <c r="C121" s="14">
        <v>82</v>
      </c>
      <c r="D121" s="9" t="s">
        <v>38</v>
      </c>
      <c r="E121" s="11"/>
    </row>
    <row r="122" spans="1:5" x14ac:dyDescent="0.25">
      <c r="A122">
        <v>3</v>
      </c>
      <c r="B122" t="s">
        <v>94</v>
      </c>
      <c r="C122" s="14">
        <v>75</v>
      </c>
      <c r="E122" s="11"/>
    </row>
    <row r="123" spans="1:5" x14ac:dyDescent="0.25">
      <c r="A123">
        <v>3</v>
      </c>
      <c r="B123" t="s">
        <v>101</v>
      </c>
      <c r="C123" s="14">
        <v>139</v>
      </c>
    </row>
    <row r="124" spans="1:5" x14ac:dyDescent="0.25">
      <c r="A124">
        <v>3</v>
      </c>
      <c r="B124" t="s">
        <v>103</v>
      </c>
      <c r="C124" s="14">
        <v>136</v>
      </c>
    </row>
    <row r="125" spans="1:5" x14ac:dyDescent="0.25">
      <c r="A125">
        <v>3</v>
      </c>
      <c r="B125" t="s">
        <v>134</v>
      </c>
      <c r="C125" s="14">
        <v>21</v>
      </c>
    </row>
    <row r="126" spans="1:5" x14ac:dyDescent="0.25">
      <c r="A126">
        <v>3</v>
      </c>
      <c r="B126" t="s">
        <v>135</v>
      </c>
      <c r="C126" s="14">
        <v>80</v>
      </c>
      <c r="D126">
        <f>SUM(C120:C126)</f>
        <v>556</v>
      </c>
    </row>
    <row r="127" spans="1:5" x14ac:dyDescent="0.25">
      <c r="C127" s="11"/>
    </row>
    <row r="128" spans="1:5" x14ac:dyDescent="0.25">
      <c r="A128">
        <v>4</v>
      </c>
      <c r="B128" t="s">
        <v>122</v>
      </c>
      <c r="C128" s="16">
        <v>29</v>
      </c>
    </row>
    <row r="129" spans="1:5" x14ac:dyDescent="0.25">
      <c r="A129">
        <v>4</v>
      </c>
      <c r="B129" t="s">
        <v>123</v>
      </c>
      <c r="C129" s="16">
        <v>23</v>
      </c>
    </row>
    <row r="130" spans="1:5" x14ac:dyDescent="0.25">
      <c r="A130">
        <v>4</v>
      </c>
      <c r="B130" t="s">
        <v>129</v>
      </c>
      <c r="C130" s="16">
        <v>75</v>
      </c>
    </row>
    <row r="131" spans="1:5" x14ac:dyDescent="0.25">
      <c r="A131">
        <v>4</v>
      </c>
      <c r="B131" t="s">
        <v>130</v>
      </c>
      <c r="C131" s="16">
        <v>28</v>
      </c>
      <c r="D131">
        <f>SUM(C128:C131)</f>
        <v>155</v>
      </c>
    </row>
    <row r="132" spans="1:5" x14ac:dyDescent="0.25">
      <c r="C132" s="11"/>
    </row>
    <row r="133" spans="1:5" x14ac:dyDescent="0.25">
      <c r="A133">
        <v>5</v>
      </c>
      <c r="B133" t="s">
        <v>133</v>
      </c>
      <c r="C133" s="18">
        <v>144</v>
      </c>
      <c r="D133">
        <v>144</v>
      </c>
    </row>
    <row r="134" spans="1:5" x14ac:dyDescent="0.25">
      <c r="C134" s="11"/>
    </row>
    <row r="135" spans="1:5" x14ac:dyDescent="0.25">
      <c r="A135">
        <v>6</v>
      </c>
      <c r="B135" t="s">
        <v>116</v>
      </c>
      <c r="C135">
        <v>1</v>
      </c>
    </row>
    <row r="136" spans="1:5" x14ac:dyDescent="0.25">
      <c r="A136">
        <v>6</v>
      </c>
      <c r="B136" t="s">
        <v>118</v>
      </c>
      <c r="C136">
        <v>25</v>
      </c>
    </row>
    <row r="137" spans="1:5" x14ac:dyDescent="0.25">
      <c r="A137">
        <v>6</v>
      </c>
      <c r="B137" t="s">
        <v>119</v>
      </c>
      <c r="C137">
        <v>1</v>
      </c>
    </row>
    <row r="138" spans="1:5" x14ac:dyDescent="0.25">
      <c r="A138">
        <v>6</v>
      </c>
      <c r="B138" t="s">
        <v>121</v>
      </c>
      <c r="C138">
        <v>6</v>
      </c>
    </row>
    <row r="139" spans="1:5" x14ac:dyDescent="0.25">
      <c r="A139">
        <v>6</v>
      </c>
      <c r="B139" s="9" t="s">
        <v>66</v>
      </c>
      <c r="C139" s="11">
        <v>3</v>
      </c>
    </row>
    <row r="140" spans="1:5" x14ac:dyDescent="0.25">
      <c r="A140">
        <v>6</v>
      </c>
      <c r="B140" t="s">
        <v>124</v>
      </c>
      <c r="C140">
        <v>3</v>
      </c>
    </row>
    <row r="141" spans="1:5" x14ac:dyDescent="0.25">
      <c r="A141">
        <v>6</v>
      </c>
      <c r="B141" t="s">
        <v>125</v>
      </c>
      <c r="C141">
        <v>2</v>
      </c>
    </row>
    <row r="142" spans="1:5" x14ac:dyDescent="0.25">
      <c r="A142">
        <v>6</v>
      </c>
      <c r="B142" t="s">
        <v>128</v>
      </c>
      <c r="C142">
        <v>3</v>
      </c>
      <c r="D142" s="19" t="s">
        <v>38</v>
      </c>
      <c r="E142" s="19" t="s">
        <v>38</v>
      </c>
    </row>
    <row r="143" spans="1:5" x14ac:dyDescent="0.25">
      <c r="A143">
        <v>6</v>
      </c>
      <c r="B143" t="s">
        <v>131</v>
      </c>
      <c r="C143">
        <v>2</v>
      </c>
    </row>
    <row r="144" spans="1:5" x14ac:dyDescent="0.25">
      <c r="A144">
        <v>6</v>
      </c>
      <c r="B144" t="s">
        <v>132</v>
      </c>
      <c r="C144">
        <v>3</v>
      </c>
    </row>
    <row r="145" spans="1:6" x14ac:dyDescent="0.25">
      <c r="A145">
        <v>6</v>
      </c>
      <c r="B145" t="s">
        <v>136</v>
      </c>
      <c r="C145">
        <v>4</v>
      </c>
    </row>
    <row r="146" spans="1:6" x14ac:dyDescent="0.25">
      <c r="A146">
        <v>6</v>
      </c>
      <c r="B146" t="s">
        <v>137</v>
      </c>
      <c r="C146">
        <v>6</v>
      </c>
    </row>
    <row r="147" spans="1:6" x14ac:dyDescent="0.25">
      <c r="A147">
        <v>6</v>
      </c>
      <c r="B147" t="s">
        <v>138</v>
      </c>
      <c r="C147">
        <v>1</v>
      </c>
      <c r="D147">
        <f>SUM(C135:C147)</f>
        <v>60</v>
      </c>
      <c r="F147">
        <f>SUM(D133:D147)</f>
        <v>204</v>
      </c>
    </row>
    <row r="149" spans="1:6" x14ac:dyDescent="0.25">
      <c r="D149" s="9">
        <f>SUM(D111:D147)</f>
        <v>2014</v>
      </c>
    </row>
  </sheetData>
  <sortState ref="A109:C142">
    <sortCondition ref="A109:A142"/>
  </sortState>
  <printOptions horizontalCentered="1"/>
  <pageMargins left="0.45" right="0.45" top="1" bottom="0.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144"/>
  <sheetViews>
    <sheetView workbookViewId="0">
      <selection activeCell="B2" sqref="B2"/>
    </sheetView>
  </sheetViews>
  <sheetFormatPr defaultColWidth="8.88671875" defaultRowHeight="13.8" x14ac:dyDescent="0.25"/>
  <cols>
    <col min="1" max="1" width="8.88671875" style="20"/>
    <col min="2" max="2" width="28.88671875" style="20" bestFit="1" customWidth="1"/>
    <col min="3" max="3" width="8.88671875" style="21"/>
    <col min="4" max="4" width="12.33203125" style="21" bestFit="1" customWidth="1"/>
    <col min="5" max="5" width="8.88671875" style="21"/>
    <col min="6" max="6" width="8.88671875" style="20"/>
    <col min="7" max="7" width="28.88671875" style="20" bestFit="1" customWidth="1"/>
    <col min="8" max="8" width="8.88671875" style="21"/>
    <col min="9" max="9" width="12.33203125" style="21" bestFit="1" customWidth="1"/>
    <col min="10" max="10" width="8.88671875" style="21"/>
    <col min="11" max="16384" width="8.88671875" style="20"/>
  </cols>
  <sheetData>
    <row r="2" spans="2:14" x14ac:dyDescent="0.25">
      <c r="B2" s="20" t="s">
        <v>282</v>
      </c>
      <c r="G2" s="20" t="s">
        <v>283</v>
      </c>
    </row>
    <row r="3" spans="2:14" x14ac:dyDescent="0.25">
      <c r="B3" s="20" t="s">
        <v>280</v>
      </c>
      <c r="G3" s="20" t="s">
        <v>281</v>
      </c>
    </row>
    <row r="4" spans="2:14" x14ac:dyDescent="0.25">
      <c r="C4" s="21" t="s">
        <v>271</v>
      </c>
      <c r="D4" s="21" t="s">
        <v>272</v>
      </c>
      <c r="E4" s="21" t="s">
        <v>56</v>
      </c>
      <c r="H4" s="21" t="s">
        <v>271</v>
      </c>
      <c r="I4" s="21" t="s">
        <v>272</v>
      </c>
      <c r="J4" s="21" t="s">
        <v>56</v>
      </c>
    </row>
    <row r="5" spans="2:14" ht="16.2" customHeight="1" x14ac:dyDescent="0.25">
      <c r="B5" s="20" t="s">
        <v>79</v>
      </c>
      <c r="C5" s="21">
        <v>28</v>
      </c>
      <c r="D5" s="21">
        <v>83</v>
      </c>
      <c r="E5" s="21">
        <v>111</v>
      </c>
      <c r="G5" s="20" t="s">
        <v>79</v>
      </c>
      <c r="H5" s="21">
        <v>18</v>
      </c>
      <c r="I5" s="21">
        <v>42</v>
      </c>
      <c r="J5" s="21">
        <v>60</v>
      </c>
    </row>
    <row r="6" spans="2:14" ht="16.2" customHeight="1" x14ac:dyDescent="0.25">
      <c r="B6" s="20" t="s">
        <v>80</v>
      </c>
      <c r="C6" s="21">
        <v>6</v>
      </c>
      <c r="D6" s="21">
        <v>26</v>
      </c>
      <c r="E6" s="21">
        <v>32</v>
      </c>
      <c r="G6" s="22" t="s">
        <v>116</v>
      </c>
      <c r="H6" s="23">
        <v>1</v>
      </c>
      <c r="I6" s="23">
        <v>1</v>
      </c>
      <c r="J6" s="23">
        <v>2</v>
      </c>
      <c r="M6" s="20">
        <v>1</v>
      </c>
      <c r="N6" s="20">
        <v>1</v>
      </c>
    </row>
    <row r="7" spans="2:14" ht="16.2" customHeight="1" x14ac:dyDescent="0.25">
      <c r="B7" s="20" t="s">
        <v>81</v>
      </c>
      <c r="C7" s="21">
        <v>63</v>
      </c>
      <c r="D7" s="21">
        <v>98</v>
      </c>
      <c r="E7" s="21">
        <v>161</v>
      </c>
      <c r="G7" s="20" t="s">
        <v>277</v>
      </c>
      <c r="H7" s="21">
        <v>4</v>
      </c>
      <c r="I7" s="21">
        <v>3</v>
      </c>
      <c r="J7" s="21">
        <v>7</v>
      </c>
    </row>
    <row r="8" spans="2:14" ht="16.2" customHeight="1" x14ac:dyDescent="0.25">
      <c r="B8" s="20" t="s">
        <v>82</v>
      </c>
      <c r="C8" s="21">
        <v>101</v>
      </c>
      <c r="D8" s="21">
        <v>284</v>
      </c>
      <c r="E8" s="21">
        <v>385</v>
      </c>
      <c r="G8" s="20" t="s">
        <v>117</v>
      </c>
      <c r="H8" s="21">
        <v>45</v>
      </c>
      <c r="I8" s="21">
        <v>57</v>
      </c>
      <c r="J8" s="21">
        <v>102</v>
      </c>
    </row>
    <row r="9" spans="2:14" ht="16.2" customHeight="1" x14ac:dyDescent="0.25">
      <c r="B9" s="20" t="s">
        <v>83</v>
      </c>
      <c r="C9" s="21">
        <v>9</v>
      </c>
      <c r="D9" s="21">
        <v>13</v>
      </c>
      <c r="E9" s="21">
        <v>22</v>
      </c>
      <c r="G9" s="22" t="s">
        <v>118</v>
      </c>
      <c r="H9" s="23">
        <v>6</v>
      </c>
      <c r="I9" s="23">
        <v>19</v>
      </c>
      <c r="J9" s="23">
        <v>25</v>
      </c>
      <c r="M9" s="20">
        <v>6</v>
      </c>
      <c r="N9" s="20">
        <v>19</v>
      </c>
    </row>
    <row r="10" spans="2:14" ht="16.2" customHeight="1" x14ac:dyDescent="0.25">
      <c r="B10" s="20" t="s">
        <v>273</v>
      </c>
      <c r="C10" s="21">
        <v>0</v>
      </c>
      <c r="D10" s="21">
        <v>12</v>
      </c>
      <c r="E10" s="21">
        <v>12</v>
      </c>
      <c r="G10" s="20" t="s">
        <v>84</v>
      </c>
      <c r="H10" s="21">
        <v>7</v>
      </c>
      <c r="I10" s="21">
        <v>8</v>
      </c>
      <c r="J10" s="21">
        <v>15</v>
      </c>
    </row>
    <row r="11" spans="2:14" ht="16.2" customHeight="1" x14ac:dyDescent="0.25">
      <c r="B11" s="20" t="s">
        <v>84</v>
      </c>
      <c r="C11" s="21">
        <v>28</v>
      </c>
      <c r="D11" s="21">
        <v>83</v>
      </c>
      <c r="E11" s="21">
        <v>111</v>
      </c>
      <c r="G11" s="22" t="s">
        <v>278</v>
      </c>
      <c r="H11" s="23">
        <v>0</v>
      </c>
      <c r="I11" s="23">
        <v>1</v>
      </c>
      <c r="J11" s="23">
        <v>1</v>
      </c>
      <c r="M11" s="20">
        <v>0</v>
      </c>
      <c r="N11" s="20">
        <v>1</v>
      </c>
    </row>
    <row r="12" spans="2:14" ht="16.2" customHeight="1" x14ac:dyDescent="0.25">
      <c r="B12" s="20" t="s">
        <v>85</v>
      </c>
      <c r="C12" s="21">
        <v>122</v>
      </c>
      <c r="D12" s="21">
        <v>288</v>
      </c>
      <c r="E12" s="21">
        <v>410</v>
      </c>
      <c r="G12" s="20" t="s">
        <v>85</v>
      </c>
      <c r="H12" s="21">
        <v>50</v>
      </c>
      <c r="I12" s="21">
        <v>212</v>
      </c>
      <c r="J12" s="21">
        <v>262</v>
      </c>
    </row>
    <row r="13" spans="2:14" ht="16.2" customHeight="1" x14ac:dyDescent="0.25">
      <c r="B13" s="20" t="s">
        <v>274</v>
      </c>
      <c r="C13" s="21">
        <v>0</v>
      </c>
      <c r="D13" s="21">
        <v>3</v>
      </c>
      <c r="E13" s="21">
        <v>3</v>
      </c>
      <c r="G13" s="20" t="s">
        <v>120</v>
      </c>
      <c r="H13" s="21">
        <v>14</v>
      </c>
      <c r="I13" s="21">
        <v>39</v>
      </c>
      <c r="J13" s="21">
        <v>53</v>
      </c>
    </row>
    <row r="14" spans="2:14" ht="16.2" customHeight="1" x14ac:dyDescent="0.25">
      <c r="B14" s="20" t="s">
        <v>86</v>
      </c>
      <c r="C14" s="21">
        <v>30</v>
      </c>
      <c r="D14" s="21">
        <v>69</v>
      </c>
      <c r="E14" s="21">
        <v>99</v>
      </c>
      <c r="G14" s="22" t="s">
        <v>121</v>
      </c>
      <c r="H14" s="23">
        <v>4</v>
      </c>
      <c r="I14" s="23">
        <v>5</v>
      </c>
      <c r="J14" s="23">
        <v>9</v>
      </c>
      <c r="M14" s="20">
        <v>4</v>
      </c>
      <c r="N14" s="20">
        <v>5</v>
      </c>
    </row>
    <row r="15" spans="2:14" ht="16.2" customHeight="1" x14ac:dyDescent="0.25">
      <c r="B15" s="20" t="s">
        <v>87</v>
      </c>
      <c r="C15" s="21">
        <v>3</v>
      </c>
      <c r="D15" s="21">
        <v>7</v>
      </c>
      <c r="E15" s="21">
        <v>10</v>
      </c>
      <c r="G15" s="20" t="s">
        <v>122</v>
      </c>
      <c r="H15" s="21">
        <v>7</v>
      </c>
      <c r="I15" s="21">
        <v>38</v>
      </c>
      <c r="J15" s="21">
        <v>45</v>
      </c>
    </row>
    <row r="16" spans="2:14" ht="16.2" customHeight="1" x14ac:dyDescent="0.25">
      <c r="B16" s="20" t="s">
        <v>275</v>
      </c>
      <c r="C16" s="21">
        <v>4</v>
      </c>
      <c r="D16" s="21">
        <v>11</v>
      </c>
      <c r="E16" s="21">
        <v>15</v>
      </c>
      <c r="G16" s="20" t="s">
        <v>317</v>
      </c>
      <c r="H16" s="21">
        <v>9</v>
      </c>
      <c r="I16" s="21">
        <v>9</v>
      </c>
      <c r="J16" s="21">
        <v>18</v>
      </c>
    </row>
    <row r="17" spans="2:14" ht="16.2" customHeight="1" x14ac:dyDescent="0.25">
      <c r="B17" s="20" t="s">
        <v>88</v>
      </c>
      <c r="C17" s="21">
        <v>23</v>
      </c>
      <c r="D17" s="21">
        <v>45</v>
      </c>
      <c r="E17" s="21">
        <v>68</v>
      </c>
      <c r="G17" s="20" t="s">
        <v>318</v>
      </c>
      <c r="H17" s="21">
        <v>0</v>
      </c>
      <c r="I17" s="21">
        <v>21</v>
      </c>
      <c r="J17" s="21">
        <v>21</v>
      </c>
      <c r="M17" s="20">
        <v>0</v>
      </c>
      <c r="N17" s="20">
        <v>21</v>
      </c>
    </row>
    <row r="18" spans="2:14" ht="16.2" customHeight="1" x14ac:dyDescent="0.25">
      <c r="B18" s="20" t="s">
        <v>89</v>
      </c>
      <c r="C18" s="21">
        <v>8</v>
      </c>
      <c r="D18" s="21">
        <v>29</v>
      </c>
      <c r="E18" s="21">
        <v>37</v>
      </c>
      <c r="G18" s="22" t="s">
        <v>124</v>
      </c>
      <c r="H18" s="23">
        <v>0</v>
      </c>
      <c r="I18" s="23">
        <v>2</v>
      </c>
      <c r="J18" s="23">
        <v>2</v>
      </c>
      <c r="M18" s="20">
        <v>0</v>
      </c>
      <c r="N18" s="20">
        <v>2</v>
      </c>
    </row>
    <row r="19" spans="2:14" ht="16.2" customHeight="1" x14ac:dyDescent="0.25">
      <c r="B19" s="20" t="s">
        <v>90</v>
      </c>
      <c r="C19" s="21">
        <v>25</v>
      </c>
      <c r="D19" s="21">
        <v>71</v>
      </c>
      <c r="E19" s="21">
        <v>96</v>
      </c>
      <c r="G19" s="22" t="s">
        <v>125</v>
      </c>
      <c r="H19" s="23">
        <v>2</v>
      </c>
      <c r="I19" s="23">
        <v>1</v>
      </c>
      <c r="J19" s="23">
        <v>3</v>
      </c>
      <c r="M19" s="20">
        <v>2</v>
      </c>
      <c r="N19" s="20">
        <v>1</v>
      </c>
    </row>
    <row r="20" spans="2:14" ht="16.2" customHeight="1" x14ac:dyDescent="0.25">
      <c r="B20" s="20" t="s">
        <v>91</v>
      </c>
      <c r="C20" s="21">
        <v>2</v>
      </c>
      <c r="D20" s="21">
        <v>10</v>
      </c>
      <c r="E20" s="21">
        <v>12</v>
      </c>
      <c r="G20" s="20" t="s">
        <v>88</v>
      </c>
      <c r="H20" s="21">
        <v>0</v>
      </c>
      <c r="I20" s="21">
        <v>4</v>
      </c>
      <c r="J20" s="21">
        <v>4</v>
      </c>
    </row>
    <row r="21" spans="2:14" ht="16.2" customHeight="1" x14ac:dyDescent="0.25">
      <c r="B21" s="20" t="s">
        <v>92</v>
      </c>
      <c r="C21" s="21">
        <v>31</v>
      </c>
      <c r="D21" s="21">
        <v>56</v>
      </c>
      <c r="E21" s="21">
        <v>87</v>
      </c>
      <c r="G21" s="22" t="s">
        <v>279</v>
      </c>
      <c r="H21" s="23">
        <v>0</v>
      </c>
      <c r="I21" s="23">
        <v>1</v>
      </c>
      <c r="J21" s="23">
        <v>1</v>
      </c>
      <c r="M21" s="20">
        <v>0</v>
      </c>
      <c r="N21" s="20">
        <v>1</v>
      </c>
    </row>
    <row r="22" spans="2:14" ht="16.2" customHeight="1" x14ac:dyDescent="0.25">
      <c r="B22" s="20" t="s">
        <v>93</v>
      </c>
      <c r="C22" s="21">
        <v>19</v>
      </c>
      <c r="D22" s="21">
        <v>67</v>
      </c>
      <c r="E22" s="21">
        <v>86</v>
      </c>
      <c r="G22" s="20" t="s">
        <v>126</v>
      </c>
      <c r="H22" s="21">
        <v>2</v>
      </c>
      <c r="I22" s="21">
        <v>9</v>
      </c>
      <c r="J22" s="21">
        <v>11</v>
      </c>
    </row>
    <row r="23" spans="2:14" ht="16.2" customHeight="1" x14ac:dyDescent="0.25">
      <c r="B23" s="20" t="s">
        <v>94</v>
      </c>
      <c r="C23" s="21">
        <v>12</v>
      </c>
      <c r="D23" s="21">
        <v>21</v>
      </c>
      <c r="E23" s="21">
        <v>33</v>
      </c>
      <c r="G23" s="20" t="s">
        <v>127</v>
      </c>
      <c r="H23" s="21">
        <v>25</v>
      </c>
      <c r="I23" s="21">
        <v>31</v>
      </c>
      <c r="J23" s="21">
        <v>56</v>
      </c>
    </row>
    <row r="24" spans="2:14" ht="16.2" customHeight="1" x14ac:dyDescent="0.25">
      <c r="B24" s="20" t="s">
        <v>95</v>
      </c>
      <c r="C24" s="21">
        <v>13</v>
      </c>
      <c r="D24" s="21">
        <v>39</v>
      </c>
      <c r="E24" s="21">
        <v>52</v>
      </c>
      <c r="G24" s="20" t="s">
        <v>89</v>
      </c>
      <c r="H24" s="21">
        <v>0</v>
      </c>
      <c r="I24" s="21">
        <v>7</v>
      </c>
      <c r="J24" s="21">
        <v>7</v>
      </c>
    </row>
    <row r="25" spans="2:14" ht="16.2" customHeight="1" x14ac:dyDescent="0.25">
      <c r="B25" s="20" t="s">
        <v>139</v>
      </c>
      <c r="C25" s="21">
        <v>0</v>
      </c>
      <c r="D25" s="21">
        <v>1</v>
      </c>
      <c r="E25" s="21">
        <v>1</v>
      </c>
      <c r="G25" s="22" t="s">
        <v>128</v>
      </c>
      <c r="H25" s="23">
        <v>1</v>
      </c>
      <c r="I25" s="23">
        <v>4</v>
      </c>
      <c r="J25" s="23">
        <v>5</v>
      </c>
      <c r="M25" s="20">
        <v>1</v>
      </c>
      <c r="N25" s="20">
        <v>4</v>
      </c>
    </row>
    <row r="26" spans="2:14" ht="16.2" customHeight="1" x14ac:dyDescent="0.25">
      <c r="B26" s="20" t="s">
        <v>96</v>
      </c>
      <c r="C26" s="21">
        <v>8</v>
      </c>
      <c r="D26" s="21">
        <v>32</v>
      </c>
      <c r="E26" s="21">
        <v>40</v>
      </c>
      <c r="G26" s="20" t="s">
        <v>92</v>
      </c>
      <c r="H26" s="21">
        <v>8</v>
      </c>
      <c r="I26" s="21">
        <v>15</v>
      </c>
      <c r="J26" s="21">
        <v>23</v>
      </c>
    </row>
    <row r="27" spans="2:14" ht="16.2" customHeight="1" x14ac:dyDescent="0.25">
      <c r="B27" s="20" t="s">
        <v>97</v>
      </c>
      <c r="C27" s="21">
        <v>14</v>
      </c>
      <c r="D27" s="21">
        <v>51</v>
      </c>
      <c r="E27" s="21">
        <v>65</v>
      </c>
      <c r="G27" s="20" t="s">
        <v>129</v>
      </c>
      <c r="H27" s="21">
        <v>29</v>
      </c>
      <c r="I27" s="21">
        <v>61</v>
      </c>
      <c r="J27" s="21">
        <v>90</v>
      </c>
    </row>
    <row r="28" spans="2:14" ht="16.2" customHeight="1" x14ac:dyDescent="0.25">
      <c r="B28" s="20" t="s">
        <v>98</v>
      </c>
      <c r="C28" s="21">
        <v>8</v>
      </c>
      <c r="D28" s="21">
        <v>10</v>
      </c>
      <c r="E28" s="21">
        <v>18</v>
      </c>
      <c r="G28" s="20" t="s">
        <v>130</v>
      </c>
      <c r="H28" s="21">
        <v>8</v>
      </c>
      <c r="I28" s="21">
        <v>40</v>
      </c>
      <c r="J28" s="21">
        <v>48</v>
      </c>
    </row>
    <row r="29" spans="2:14" ht="16.2" customHeight="1" x14ac:dyDescent="0.25">
      <c r="B29" s="20" t="s">
        <v>276</v>
      </c>
      <c r="C29" s="21">
        <v>1</v>
      </c>
      <c r="D29" s="21">
        <v>1</v>
      </c>
      <c r="E29" s="21">
        <v>2</v>
      </c>
      <c r="G29" s="22" t="s">
        <v>131</v>
      </c>
      <c r="H29" s="23">
        <v>0</v>
      </c>
      <c r="I29" s="23">
        <v>1</v>
      </c>
      <c r="J29" s="23">
        <v>1</v>
      </c>
      <c r="M29" s="20">
        <v>0</v>
      </c>
      <c r="N29" s="20">
        <v>1</v>
      </c>
    </row>
    <row r="30" spans="2:14" ht="16.2" customHeight="1" x14ac:dyDescent="0.25">
      <c r="B30" s="22" t="s">
        <v>276</v>
      </c>
      <c r="C30" s="23">
        <v>1</v>
      </c>
      <c r="D30" s="23">
        <v>1</v>
      </c>
      <c r="E30" s="23">
        <v>2</v>
      </c>
      <c r="G30" s="20" t="s">
        <v>94</v>
      </c>
      <c r="H30" s="21">
        <v>18</v>
      </c>
      <c r="I30" s="21">
        <v>34</v>
      </c>
      <c r="J30" s="21">
        <v>52</v>
      </c>
    </row>
    <row r="31" spans="2:14" ht="16.2" customHeight="1" x14ac:dyDescent="0.25">
      <c r="B31" s="22" t="s">
        <v>99</v>
      </c>
      <c r="C31" s="23">
        <v>23</v>
      </c>
      <c r="D31" s="23">
        <v>8</v>
      </c>
      <c r="E31" s="23">
        <v>31</v>
      </c>
      <c r="G31" s="20" t="s">
        <v>114</v>
      </c>
      <c r="H31" s="21">
        <v>0</v>
      </c>
      <c r="I31" s="21">
        <v>9</v>
      </c>
      <c r="J31" s="21">
        <v>9</v>
      </c>
    </row>
    <row r="32" spans="2:14" ht="16.2" customHeight="1" x14ac:dyDescent="0.25">
      <c r="B32" s="20" t="s">
        <v>100</v>
      </c>
      <c r="C32" s="21">
        <v>9</v>
      </c>
      <c r="D32" s="21">
        <v>11</v>
      </c>
      <c r="E32" s="21">
        <v>20</v>
      </c>
      <c r="G32" s="20" t="s">
        <v>96</v>
      </c>
      <c r="H32" s="21">
        <v>9</v>
      </c>
      <c r="I32" s="21">
        <v>82</v>
      </c>
      <c r="J32" s="21">
        <v>91</v>
      </c>
    </row>
    <row r="33" spans="2:15" ht="16.2" customHeight="1" x14ac:dyDescent="0.25">
      <c r="B33" s="20" t="s">
        <v>101</v>
      </c>
      <c r="C33" s="21">
        <v>30</v>
      </c>
      <c r="D33" s="21">
        <v>50</v>
      </c>
      <c r="E33" s="21">
        <v>80</v>
      </c>
      <c r="G33" s="22" t="s">
        <v>132</v>
      </c>
      <c r="H33" s="23">
        <v>1</v>
      </c>
      <c r="I33" s="23">
        <v>3</v>
      </c>
      <c r="J33" s="23">
        <v>4</v>
      </c>
      <c r="M33" s="20">
        <v>1</v>
      </c>
      <c r="N33" s="20">
        <v>3</v>
      </c>
    </row>
    <row r="34" spans="2:15" ht="16.2" customHeight="1" x14ac:dyDescent="0.25">
      <c r="B34" s="20" t="s">
        <v>102</v>
      </c>
      <c r="C34" s="21">
        <v>70</v>
      </c>
      <c r="D34" s="21">
        <v>166</v>
      </c>
      <c r="E34" s="21">
        <v>236</v>
      </c>
      <c r="G34" s="22" t="s">
        <v>133</v>
      </c>
      <c r="H34" s="23">
        <v>34</v>
      </c>
      <c r="I34" s="23">
        <v>34</v>
      </c>
      <c r="J34" s="23">
        <v>68</v>
      </c>
      <c r="K34" s="25" t="s">
        <v>68</v>
      </c>
      <c r="L34" s="25"/>
      <c r="M34" s="20">
        <v>34</v>
      </c>
      <c r="N34" s="20">
        <v>34</v>
      </c>
    </row>
    <row r="35" spans="2:15" ht="16.2" customHeight="1" x14ac:dyDescent="0.25">
      <c r="B35" s="20" t="s">
        <v>103</v>
      </c>
      <c r="C35" s="21">
        <v>3</v>
      </c>
      <c r="D35" s="21">
        <v>6</v>
      </c>
      <c r="E35" s="21">
        <v>9</v>
      </c>
      <c r="G35" s="20" t="s">
        <v>101</v>
      </c>
      <c r="H35" s="21">
        <v>36</v>
      </c>
      <c r="I35" s="21">
        <v>84</v>
      </c>
      <c r="J35" s="21">
        <v>120</v>
      </c>
      <c r="K35" s="20">
        <v>1</v>
      </c>
      <c r="L35" s="20">
        <v>35</v>
      </c>
    </row>
    <row r="36" spans="2:15" ht="16.2" customHeight="1" x14ac:dyDescent="0.25">
      <c r="B36" s="20" t="s">
        <v>104</v>
      </c>
      <c r="C36" s="21">
        <v>2</v>
      </c>
      <c r="D36" s="21">
        <v>1</v>
      </c>
      <c r="E36" s="21">
        <v>3</v>
      </c>
      <c r="G36" s="20" t="s">
        <v>103</v>
      </c>
      <c r="H36" s="21">
        <v>44</v>
      </c>
      <c r="I36" s="21">
        <v>136</v>
      </c>
      <c r="J36" s="21">
        <v>180</v>
      </c>
    </row>
    <row r="37" spans="2:15" ht="16.2" customHeight="1" x14ac:dyDescent="0.25">
      <c r="B37" s="20" t="s">
        <v>105</v>
      </c>
      <c r="C37" s="21">
        <v>17</v>
      </c>
      <c r="D37" s="21">
        <v>39</v>
      </c>
      <c r="E37" s="21">
        <v>56</v>
      </c>
      <c r="G37" s="20" t="s">
        <v>134</v>
      </c>
      <c r="H37" s="21">
        <v>10</v>
      </c>
      <c r="I37" s="21">
        <v>1</v>
      </c>
      <c r="J37" s="21">
        <v>11</v>
      </c>
    </row>
    <row r="38" spans="2:15" ht="16.2" customHeight="1" x14ac:dyDescent="0.25">
      <c r="B38" s="20" t="s">
        <v>106</v>
      </c>
      <c r="C38" s="21">
        <v>4</v>
      </c>
      <c r="D38" s="21">
        <v>17</v>
      </c>
      <c r="E38" s="21">
        <v>21</v>
      </c>
      <c r="G38" s="20" t="s">
        <v>135</v>
      </c>
      <c r="H38" s="21">
        <v>9</v>
      </c>
      <c r="I38" s="21">
        <v>37</v>
      </c>
      <c r="J38" s="21">
        <v>46</v>
      </c>
    </row>
    <row r="39" spans="2:15" ht="16.2" customHeight="1" x14ac:dyDescent="0.25">
      <c r="B39" s="20" t="s">
        <v>138</v>
      </c>
      <c r="C39" s="21">
        <v>7</v>
      </c>
      <c r="D39" s="21">
        <v>34</v>
      </c>
      <c r="E39" s="21">
        <v>41</v>
      </c>
      <c r="G39" s="22" t="s">
        <v>136</v>
      </c>
      <c r="H39" s="23">
        <v>3</v>
      </c>
      <c r="I39" s="23">
        <v>0</v>
      </c>
      <c r="J39" s="23">
        <v>3</v>
      </c>
      <c r="M39" s="20">
        <v>3</v>
      </c>
      <c r="N39" s="20">
        <v>0</v>
      </c>
    </row>
    <row r="40" spans="2:15" ht="16.2" customHeight="1" x14ac:dyDescent="0.25">
      <c r="B40" s="20" t="s">
        <v>107</v>
      </c>
      <c r="C40" s="21">
        <v>2</v>
      </c>
      <c r="D40" s="21">
        <v>1</v>
      </c>
      <c r="E40" s="21">
        <v>3</v>
      </c>
      <c r="G40" s="22" t="s">
        <v>137</v>
      </c>
      <c r="H40" s="23">
        <v>0</v>
      </c>
      <c r="I40" s="23">
        <v>1</v>
      </c>
      <c r="J40" s="23">
        <v>1</v>
      </c>
      <c r="M40" s="20">
        <v>0</v>
      </c>
      <c r="N40" s="20">
        <v>1</v>
      </c>
    </row>
    <row r="41" spans="2:15" ht="16.2" customHeight="1" x14ac:dyDescent="0.25">
      <c r="B41" s="22" t="s">
        <v>108</v>
      </c>
      <c r="C41" s="23">
        <v>91</v>
      </c>
      <c r="D41" s="23">
        <v>68</v>
      </c>
      <c r="E41" s="23">
        <v>159</v>
      </c>
      <c r="G41" s="20" t="s">
        <v>56</v>
      </c>
      <c r="H41" s="21">
        <v>404</v>
      </c>
      <c r="I41" s="21">
        <v>1052</v>
      </c>
      <c r="J41" s="21">
        <v>1456</v>
      </c>
      <c r="M41" s="22">
        <f>SUM(M6:M40)</f>
        <v>52</v>
      </c>
      <c r="N41" s="22">
        <f>SUM(N6:N40)</f>
        <v>94</v>
      </c>
      <c r="O41" s="22">
        <f>SUM(M41:N41)</f>
        <v>146</v>
      </c>
    </row>
    <row r="42" spans="2:15" ht="16.2" customHeight="1" x14ac:dyDescent="0.25">
      <c r="B42" s="20" t="s">
        <v>109</v>
      </c>
      <c r="C42" s="21">
        <v>4</v>
      </c>
      <c r="D42" s="21">
        <v>21</v>
      </c>
      <c r="E42" s="21">
        <v>25</v>
      </c>
    </row>
    <row r="43" spans="2:15" ht="16.2" customHeight="1" x14ac:dyDescent="0.25">
      <c r="B43" s="20" t="s">
        <v>56</v>
      </c>
      <c r="C43" s="21">
        <v>821</v>
      </c>
      <c r="D43" s="21">
        <v>1833</v>
      </c>
      <c r="E43" s="21">
        <v>2654</v>
      </c>
      <c r="H43" s="21">
        <v>1</v>
      </c>
      <c r="I43" s="21">
        <v>35</v>
      </c>
      <c r="J43" s="21">
        <v>36</v>
      </c>
    </row>
    <row r="44" spans="2:15" ht="16.2" customHeight="1" x14ac:dyDescent="0.25"/>
    <row r="45" spans="2:15" ht="16.2" customHeight="1" x14ac:dyDescent="0.25">
      <c r="B45" s="20" t="s">
        <v>138</v>
      </c>
      <c r="C45" s="21">
        <v>7</v>
      </c>
      <c r="D45" s="21">
        <v>34</v>
      </c>
      <c r="E45" s="21">
        <v>41</v>
      </c>
    </row>
    <row r="46" spans="2:15" ht="16.2" customHeight="1" x14ac:dyDescent="0.25">
      <c r="B46" s="20" t="s">
        <v>276</v>
      </c>
      <c r="C46" s="21">
        <v>1</v>
      </c>
      <c r="D46" s="21">
        <v>1</v>
      </c>
      <c r="E46" s="21">
        <v>2</v>
      </c>
    </row>
    <row r="47" spans="2:15" ht="16.2" customHeight="1" x14ac:dyDescent="0.25">
      <c r="B47" s="20" t="s">
        <v>99</v>
      </c>
      <c r="C47" s="21">
        <v>23</v>
      </c>
      <c r="D47" s="21">
        <v>8</v>
      </c>
      <c r="E47" s="21">
        <v>31</v>
      </c>
    </row>
    <row r="48" spans="2:15" ht="16.2" customHeight="1" x14ac:dyDescent="0.25">
      <c r="C48" s="21">
        <f>SUM(C45:C47)</f>
        <v>31</v>
      </c>
      <c r="D48" s="21">
        <f>SUM(D45:D47)</f>
        <v>43</v>
      </c>
      <c r="E48" s="21">
        <f>SUM(E45:E47)</f>
        <v>74</v>
      </c>
    </row>
    <row r="49" spans="2:10" ht="16.2" customHeight="1" x14ac:dyDescent="0.25"/>
    <row r="50" spans="2:10" ht="16.2" customHeight="1" x14ac:dyDescent="0.25">
      <c r="B50" s="20" t="s">
        <v>284</v>
      </c>
      <c r="G50" s="20" t="s">
        <v>285</v>
      </c>
    </row>
    <row r="51" spans="2:10" ht="16.2" customHeight="1" x14ac:dyDescent="0.25">
      <c r="C51" s="21" t="s">
        <v>271</v>
      </c>
      <c r="D51" s="21" t="s">
        <v>272</v>
      </c>
      <c r="E51" s="21" t="s">
        <v>56</v>
      </c>
      <c r="H51" s="21" t="s">
        <v>271</v>
      </c>
      <c r="I51" s="21" t="s">
        <v>272</v>
      </c>
      <c r="J51" s="21" t="s">
        <v>56</v>
      </c>
    </row>
    <row r="52" spans="2:10" ht="16.2" customHeight="1" x14ac:dyDescent="0.25">
      <c r="B52" s="20" t="s">
        <v>57</v>
      </c>
      <c r="C52" s="21">
        <v>140</v>
      </c>
      <c r="D52" s="21">
        <v>407</v>
      </c>
      <c r="E52" s="21">
        <v>547</v>
      </c>
      <c r="G52" s="20" t="s">
        <v>57</v>
      </c>
      <c r="H52" s="21">
        <v>75</v>
      </c>
      <c r="I52" s="21">
        <v>194</v>
      </c>
      <c r="J52" s="21">
        <v>269</v>
      </c>
    </row>
    <row r="53" spans="2:10" ht="16.2" customHeight="1" x14ac:dyDescent="0.25">
      <c r="B53" s="20" t="s">
        <v>58</v>
      </c>
      <c r="C53" s="21">
        <v>30</v>
      </c>
      <c r="D53" s="21">
        <v>86</v>
      </c>
      <c r="E53" s="21">
        <v>116</v>
      </c>
      <c r="G53" s="20" t="s">
        <v>58</v>
      </c>
      <c r="H53" s="21">
        <v>58</v>
      </c>
      <c r="I53" s="21">
        <v>182</v>
      </c>
      <c r="J53" s="21">
        <v>240</v>
      </c>
    </row>
    <row r="54" spans="2:10" ht="16.2" customHeight="1" x14ac:dyDescent="0.25">
      <c r="B54" s="20" t="s">
        <v>59</v>
      </c>
      <c r="C54" s="21">
        <v>450</v>
      </c>
      <c r="D54" s="21">
        <v>1075</v>
      </c>
      <c r="E54" s="21">
        <v>1525</v>
      </c>
      <c r="G54" s="20" t="s">
        <v>59</v>
      </c>
      <c r="H54" s="21">
        <v>84</v>
      </c>
      <c r="I54" s="21">
        <v>291</v>
      </c>
      <c r="J54" s="21">
        <v>375</v>
      </c>
    </row>
    <row r="55" spans="2:10" ht="16.2" customHeight="1" x14ac:dyDescent="0.25">
      <c r="B55" s="20" t="s">
        <v>60</v>
      </c>
      <c r="C55" s="21">
        <v>114</v>
      </c>
      <c r="D55" s="21">
        <v>76</v>
      </c>
      <c r="E55" s="21">
        <v>190</v>
      </c>
      <c r="G55" s="20" t="s">
        <v>60</v>
      </c>
      <c r="H55" s="21">
        <v>34</v>
      </c>
      <c r="I55" s="21">
        <v>34</v>
      </c>
      <c r="J55" s="21">
        <v>68</v>
      </c>
    </row>
    <row r="56" spans="2:10" ht="16.2" customHeight="1" x14ac:dyDescent="0.25">
      <c r="B56" s="20" t="s">
        <v>61</v>
      </c>
      <c r="C56" s="21">
        <v>87</v>
      </c>
      <c r="D56" s="21">
        <v>189</v>
      </c>
      <c r="E56" s="21">
        <v>276</v>
      </c>
      <c r="G56" s="20" t="s">
        <v>61</v>
      </c>
      <c r="H56" s="21">
        <v>153</v>
      </c>
      <c r="I56" s="21">
        <v>351</v>
      </c>
      <c r="J56" s="21">
        <v>504</v>
      </c>
    </row>
    <row r="57" spans="2:10" ht="16.2" customHeight="1" x14ac:dyDescent="0.25">
      <c r="B57" s="20" t="s">
        <v>56</v>
      </c>
      <c r="C57" s="21">
        <v>821</v>
      </c>
      <c r="D57" s="21">
        <v>1833</v>
      </c>
      <c r="E57" s="21">
        <v>2654</v>
      </c>
      <c r="G57" s="20" t="s">
        <v>56</v>
      </c>
      <c r="H57" s="21">
        <v>404</v>
      </c>
      <c r="I57" s="21">
        <v>1052</v>
      </c>
      <c r="J57" s="21">
        <v>1456</v>
      </c>
    </row>
    <row r="58" spans="2:10" ht="16.2" customHeight="1" x14ac:dyDescent="0.25">
      <c r="H58" s="21">
        <v>1</v>
      </c>
      <c r="I58" s="21">
        <v>35</v>
      </c>
      <c r="J58" s="21">
        <v>36</v>
      </c>
    </row>
    <row r="59" spans="2:10" ht="16.2" customHeight="1" x14ac:dyDescent="0.25">
      <c r="H59" s="21">
        <f>SUM(H57:H58)</f>
        <v>405</v>
      </c>
      <c r="I59" s="21">
        <f>SUM(I57:I58)</f>
        <v>1087</v>
      </c>
      <c r="J59" s="21">
        <f>SUM(J57:J58)</f>
        <v>1492</v>
      </c>
    </row>
    <row r="60" spans="2:10" ht="16.2" customHeight="1" x14ac:dyDescent="0.25">
      <c r="B60" s="20" t="s">
        <v>313</v>
      </c>
      <c r="G60" s="20" t="s">
        <v>314</v>
      </c>
    </row>
    <row r="61" spans="2:10" ht="16.2" customHeight="1" x14ac:dyDescent="0.25">
      <c r="C61" s="21" t="s">
        <v>271</v>
      </c>
      <c r="D61" s="21" t="s">
        <v>272</v>
      </c>
      <c r="E61" s="21" t="s">
        <v>56</v>
      </c>
      <c r="H61" s="21" t="s">
        <v>271</v>
      </c>
      <c r="I61" s="21" t="s">
        <v>272</v>
      </c>
      <c r="J61" s="21" t="s">
        <v>56</v>
      </c>
    </row>
    <row r="62" spans="2:10" ht="16.2" customHeight="1" x14ac:dyDescent="0.25">
      <c r="B62" s="20" t="s">
        <v>286</v>
      </c>
      <c r="C62" s="21">
        <v>1</v>
      </c>
      <c r="D62" s="21">
        <v>1</v>
      </c>
      <c r="E62" s="21">
        <v>2</v>
      </c>
      <c r="G62" s="22" t="s">
        <v>300</v>
      </c>
      <c r="H62" s="23">
        <v>0</v>
      </c>
      <c r="I62" s="23">
        <v>5</v>
      </c>
      <c r="J62" s="23">
        <v>5</v>
      </c>
    </row>
    <row r="63" spans="2:10" ht="16.2" customHeight="1" x14ac:dyDescent="0.25">
      <c r="B63" s="20" t="s">
        <v>218</v>
      </c>
      <c r="C63" s="21">
        <v>28</v>
      </c>
      <c r="D63" s="21">
        <v>83</v>
      </c>
      <c r="E63" s="21">
        <v>111</v>
      </c>
      <c r="G63" s="22" t="s">
        <v>145</v>
      </c>
      <c r="H63" s="23">
        <v>0</v>
      </c>
      <c r="I63" s="23">
        <v>16</v>
      </c>
      <c r="J63" s="23">
        <v>16</v>
      </c>
    </row>
    <row r="64" spans="2:10" ht="16.2" customHeight="1" x14ac:dyDescent="0.25">
      <c r="B64" s="20" t="s">
        <v>219</v>
      </c>
      <c r="C64" s="21">
        <v>13</v>
      </c>
      <c r="D64" s="21">
        <v>71</v>
      </c>
      <c r="E64" s="21">
        <v>84</v>
      </c>
      <c r="G64" s="20" t="s">
        <v>301</v>
      </c>
      <c r="H64" s="21">
        <v>0</v>
      </c>
      <c r="I64" s="21">
        <v>1</v>
      </c>
      <c r="J64" s="21">
        <v>1</v>
      </c>
    </row>
    <row r="65" spans="2:13" ht="16.2" customHeight="1" x14ac:dyDescent="0.25">
      <c r="B65" s="20" t="s">
        <v>287</v>
      </c>
      <c r="C65" s="21">
        <v>0</v>
      </c>
      <c r="D65" s="21">
        <v>3</v>
      </c>
      <c r="E65" s="21">
        <v>3</v>
      </c>
      <c r="G65" s="20" t="s">
        <v>146</v>
      </c>
      <c r="H65" s="21">
        <v>1</v>
      </c>
      <c r="I65" s="21">
        <v>4</v>
      </c>
      <c r="J65" s="21">
        <v>5</v>
      </c>
    </row>
    <row r="66" spans="2:13" ht="16.2" customHeight="1" x14ac:dyDescent="0.25">
      <c r="B66" s="20" t="s">
        <v>220</v>
      </c>
      <c r="C66" s="21">
        <v>30</v>
      </c>
      <c r="D66" s="21">
        <v>69</v>
      </c>
      <c r="E66" s="21">
        <v>99</v>
      </c>
      <c r="G66" s="20" t="s">
        <v>147</v>
      </c>
      <c r="H66" s="21">
        <v>1</v>
      </c>
      <c r="I66" s="21">
        <v>1</v>
      </c>
      <c r="J66" s="21">
        <v>2</v>
      </c>
    </row>
    <row r="67" spans="2:13" ht="16.2" customHeight="1" x14ac:dyDescent="0.25">
      <c r="B67" s="20" t="s">
        <v>221</v>
      </c>
      <c r="C67" s="21">
        <v>3</v>
      </c>
      <c r="D67" s="21">
        <v>7</v>
      </c>
      <c r="E67" s="21">
        <v>10</v>
      </c>
      <c r="G67" s="20" t="s">
        <v>149</v>
      </c>
      <c r="H67" s="21">
        <v>0</v>
      </c>
      <c r="I67" s="21">
        <v>1</v>
      </c>
      <c r="J67" s="21">
        <v>1</v>
      </c>
    </row>
    <row r="68" spans="2:13" ht="16.2" customHeight="1" x14ac:dyDescent="0.25">
      <c r="B68" s="20" t="s">
        <v>288</v>
      </c>
      <c r="C68" s="21">
        <v>4</v>
      </c>
      <c r="D68" s="21">
        <v>11</v>
      </c>
      <c r="E68" s="21">
        <v>15</v>
      </c>
      <c r="G68" s="20" t="s">
        <v>150</v>
      </c>
      <c r="H68" s="21">
        <v>0</v>
      </c>
      <c r="I68" s="21">
        <v>2</v>
      </c>
      <c r="J68" s="21">
        <v>2</v>
      </c>
    </row>
    <row r="69" spans="2:13" ht="16.2" customHeight="1" x14ac:dyDescent="0.25">
      <c r="B69" s="20" t="s">
        <v>222</v>
      </c>
      <c r="C69" s="21">
        <v>16</v>
      </c>
      <c r="D69" s="21">
        <v>25</v>
      </c>
      <c r="E69" s="21">
        <v>41</v>
      </c>
      <c r="G69" s="20" t="s">
        <v>151</v>
      </c>
      <c r="H69" s="21">
        <v>2</v>
      </c>
      <c r="I69" s="21">
        <v>1</v>
      </c>
      <c r="J69" s="21">
        <v>3</v>
      </c>
    </row>
    <row r="70" spans="2:13" ht="16.2" customHeight="1" x14ac:dyDescent="0.25">
      <c r="B70" s="20" t="s">
        <v>223</v>
      </c>
      <c r="C70" s="21">
        <v>8</v>
      </c>
      <c r="D70" s="21">
        <v>29</v>
      </c>
      <c r="E70" s="21">
        <v>37</v>
      </c>
      <c r="G70" s="20" t="s">
        <v>302</v>
      </c>
      <c r="H70" s="21">
        <v>0</v>
      </c>
      <c r="I70" s="21">
        <v>1</v>
      </c>
      <c r="J70" s="21">
        <v>1</v>
      </c>
    </row>
    <row r="71" spans="2:13" ht="16.2" customHeight="1" x14ac:dyDescent="0.25">
      <c r="B71" s="20" t="s">
        <v>224</v>
      </c>
      <c r="C71" s="21">
        <v>2</v>
      </c>
      <c r="D71" s="21">
        <v>3</v>
      </c>
      <c r="E71" s="21">
        <v>5</v>
      </c>
      <c r="G71" s="20" t="s">
        <v>152</v>
      </c>
      <c r="H71" s="21">
        <v>1</v>
      </c>
      <c r="I71" s="21">
        <v>3</v>
      </c>
      <c r="J71" s="21">
        <v>4</v>
      </c>
    </row>
    <row r="72" spans="2:13" ht="16.2" customHeight="1" x14ac:dyDescent="0.25">
      <c r="B72" s="20" t="s">
        <v>226</v>
      </c>
      <c r="C72" s="21">
        <v>0</v>
      </c>
      <c r="D72" s="21">
        <v>6</v>
      </c>
      <c r="E72" s="21">
        <v>6</v>
      </c>
      <c r="G72" s="20" t="s">
        <v>153</v>
      </c>
      <c r="H72" s="21">
        <v>3</v>
      </c>
      <c r="I72" s="21">
        <v>0</v>
      </c>
      <c r="J72" s="21">
        <v>3</v>
      </c>
      <c r="K72" s="20">
        <f>SUM(H62:H72)</f>
        <v>8</v>
      </c>
      <c r="L72" s="20">
        <f>SUM(I62:I72)</f>
        <v>35</v>
      </c>
      <c r="M72" s="20">
        <f>SUM(J62:J72)</f>
        <v>43</v>
      </c>
    </row>
    <row r="73" spans="2:13" ht="16.2" customHeight="1" x14ac:dyDescent="0.25">
      <c r="B73" s="20" t="s">
        <v>289</v>
      </c>
      <c r="C73" s="21">
        <v>0</v>
      </c>
      <c r="D73" s="21">
        <v>1</v>
      </c>
      <c r="E73" s="21">
        <v>1</v>
      </c>
      <c r="G73" s="20" t="s">
        <v>155</v>
      </c>
      <c r="H73" s="21">
        <v>18</v>
      </c>
      <c r="I73" s="21">
        <v>42</v>
      </c>
      <c r="J73" s="21">
        <v>60</v>
      </c>
    </row>
    <row r="74" spans="2:13" ht="16.2" customHeight="1" x14ac:dyDescent="0.25">
      <c r="B74" s="20" t="s">
        <v>227</v>
      </c>
      <c r="C74" s="21">
        <v>15</v>
      </c>
      <c r="D74" s="21">
        <v>30</v>
      </c>
      <c r="E74" s="21">
        <v>45</v>
      </c>
      <c r="G74" s="20" t="s">
        <v>156</v>
      </c>
      <c r="H74" s="21">
        <v>7</v>
      </c>
      <c r="I74" s="21">
        <v>8</v>
      </c>
      <c r="J74" s="21">
        <v>15</v>
      </c>
    </row>
    <row r="75" spans="2:13" ht="16.2" customHeight="1" x14ac:dyDescent="0.25">
      <c r="B75" s="20" t="s">
        <v>228</v>
      </c>
      <c r="C75" s="21">
        <v>12</v>
      </c>
      <c r="D75" s="21">
        <v>21</v>
      </c>
      <c r="E75" s="21">
        <v>33</v>
      </c>
      <c r="G75" s="22" t="s">
        <v>157</v>
      </c>
      <c r="H75" s="23">
        <v>9</v>
      </c>
      <c r="I75" s="23">
        <v>9</v>
      </c>
      <c r="J75" s="23">
        <v>18</v>
      </c>
    </row>
    <row r="76" spans="2:13" ht="16.2" customHeight="1" x14ac:dyDescent="0.25">
      <c r="B76" s="20" t="s">
        <v>229</v>
      </c>
      <c r="C76" s="21">
        <v>7</v>
      </c>
      <c r="D76" s="21">
        <v>12</v>
      </c>
      <c r="E76" s="21">
        <v>19</v>
      </c>
      <c r="G76" s="20" t="s">
        <v>303</v>
      </c>
      <c r="H76" s="21">
        <v>0</v>
      </c>
      <c r="I76" s="21">
        <v>2</v>
      </c>
      <c r="J76" s="21">
        <v>2</v>
      </c>
    </row>
    <row r="77" spans="2:13" ht="16.2" customHeight="1" x14ac:dyDescent="0.25">
      <c r="B77" s="20" t="s">
        <v>290</v>
      </c>
      <c r="C77" s="21">
        <v>0</v>
      </c>
      <c r="D77" s="21">
        <v>1</v>
      </c>
      <c r="E77" s="21">
        <v>1</v>
      </c>
      <c r="G77" s="20" t="s">
        <v>158</v>
      </c>
      <c r="H77" s="21">
        <v>0</v>
      </c>
      <c r="I77" s="21">
        <v>1</v>
      </c>
      <c r="J77" s="21">
        <v>1</v>
      </c>
    </row>
    <row r="78" spans="2:13" ht="16.2" customHeight="1" x14ac:dyDescent="0.25">
      <c r="B78" s="20" t="s">
        <v>230</v>
      </c>
      <c r="C78" s="21">
        <v>3</v>
      </c>
      <c r="D78" s="21">
        <v>13</v>
      </c>
      <c r="E78" s="21">
        <v>16</v>
      </c>
      <c r="G78" s="20" t="s">
        <v>304</v>
      </c>
      <c r="H78" s="21">
        <v>0</v>
      </c>
      <c r="I78" s="21">
        <v>1</v>
      </c>
      <c r="J78" s="21">
        <v>1</v>
      </c>
    </row>
    <row r="79" spans="2:13" ht="16.2" customHeight="1" x14ac:dyDescent="0.25">
      <c r="B79" s="20" t="s">
        <v>231</v>
      </c>
      <c r="C79" s="21">
        <v>15</v>
      </c>
      <c r="D79" s="21">
        <v>12</v>
      </c>
      <c r="E79" s="21">
        <v>27</v>
      </c>
      <c r="G79" s="20" t="s">
        <v>305</v>
      </c>
      <c r="H79" s="21">
        <v>0</v>
      </c>
      <c r="I79" s="21">
        <v>1</v>
      </c>
      <c r="J79" s="21">
        <v>1</v>
      </c>
    </row>
    <row r="80" spans="2:13" ht="16.2" customHeight="1" x14ac:dyDescent="0.25">
      <c r="B80" s="20" t="s">
        <v>232</v>
      </c>
      <c r="C80" s="21">
        <v>7</v>
      </c>
      <c r="D80" s="21">
        <v>20</v>
      </c>
      <c r="E80" s="21">
        <v>27</v>
      </c>
      <c r="G80" s="20" t="s">
        <v>306</v>
      </c>
      <c r="H80" s="21">
        <v>0</v>
      </c>
      <c r="I80" s="21">
        <v>1</v>
      </c>
      <c r="J80" s="21">
        <v>1</v>
      </c>
    </row>
    <row r="81" spans="2:10" ht="16.2" customHeight="1" x14ac:dyDescent="0.25">
      <c r="B81" s="20" t="s">
        <v>233</v>
      </c>
      <c r="C81" s="21">
        <v>16</v>
      </c>
      <c r="D81" s="21">
        <v>26</v>
      </c>
      <c r="E81" s="21">
        <v>42</v>
      </c>
      <c r="G81" s="20" t="s">
        <v>307</v>
      </c>
      <c r="H81" s="21">
        <v>0</v>
      </c>
      <c r="I81" s="21">
        <v>3</v>
      </c>
      <c r="J81" s="21">
        <v>3</v>
      </c>
    </row>
    <row r="82" spans="2:10" ht="16.2" customHeight="1" x14ac:dyDescent="0.25">
      <c r="B82" s="20" t="s">
        <v>234</v>
      </c>
      <c r="C82" s="21">
        <v>6</v>
      </c>
      <c r="D82" s="21">
        <v>27</v>
      </c>
      <c r="E82" s="21">
        <v>33</v>
      </c>
      <c r="G82" s="20" t="s">
        <v>159</v>
      </c>
      <c r="H82" s="21">
        <v>21</v>
      </c>
      <c r="I82" s="21">
        <v>31</v>
      </c>
      <c r="J82" s="21">
        <v>52</v>
      </c>
    </row>
    <row r="83" spans="2:10" ht="16.2" customHeight="1" x14ac:dyDescent="0.25">
      <c r="B83" s="20" t="s">
        <v>235</v>
      </c>
      <c r="C83" s="21">
        <v>11</v>
      </c>
      <c r="D83" s="21">
        <v>38</v>
      </c>
      <c r="E83" s="21">
        <v>49</v>
      </c>
      <c r="G83" s="20" t="s">
        <v>160</v>
      </c>
      <c r="H83" s="21">
        <v>5</v>
      </c>
      <c r="I83" s="21">
        <v>15</v>
      </c>
      <c r="J83" s="21">
        <v>20</v>
      </c>
    </row>
    <row r="84" spans="2:10" ht="16.2" customHeight="1" x14ac:dyDescent="0.25">
      <c r="B84" s="20" t="s">
        <v>236</v>
      </c>
      <c r="C84" s="21">
        <v>7</v>
      </c>
      <c r="D84" s="21">
        <v>9</v>
      </c>
      <c r="E84" s="21">
        <v>16</v>
      </c>
      <c r="G84" s="20" t="s">
        <v>161</v>
      </c>
      <c r="H84" s="21">
        <v>3</v>
      </c>
      <c r="I84" s="21">
        <v>13</v>
      </c>
      <c r="J84" s="21">
        <v>16</v>
      </c>
    </row>
    <row r="85" spans="2:10" ht="16.2" customHeight="1" x14ac:dyDescent="0.25">
      <c r="B85" s="20" t="s">
        <v>237</v>
      </c>
      <c r="C85" s="21">
        <v>9</v>
      </c>
      <c r="D85" s="21">
        <v>7</v>
      </c>
      <c r="E85" s="21">
        <v>16</v>
      </c>
      <c r="G85" s="20" t="s">
        <v>162</v>
      </c>
      <c r="H85" s="21">
        <v>0</v>
      </c>
      <c r="I85" s="21">
        <v>3</v>
      </c>
      <c r="J85" s="21">
        <v>3</v>
      </c>
    </row>
    <row r="86" spans="2:10" ht="16.2" customHeight="1" x14ac:dyDescent="0.25">
      <c r="B86" s="20" t="s">
        <v>238</v>
      </c>
      <c r="C86" s="21">
        <v>27</v>
      </c>
      <c r="D86" s="21">
        <v>37</v>
      </c>
      <c r="E86" s="21">
        <v>64</v>
      </c>
      <c r="G86" s="20" t="s">
        <v>163</v>
      </c>
      <c r="H86" s="21">
        <v>1</v>
      </c>
      <c r="I86" s="21">
        <v>2</v>
      </c>
      <c r="J86" s="21">
        <v>3</v>
      </c>
    </row>
    <row r="87" spans="2:10" ht="16.2" customHeight="1" x14ac:dyDescent="0.25">
      <c r="B87" s="20" t="s">
        <v>239</v>
      </c>
      <c r="C87" s="21">
        <v>2</v>
      </c>
      <c r="D87" s="21">
        <v>2</v>
      </c>
      <c r="E87" s="21">
        <v>4</v>
      </c>
      <c r="G87" s="20" t="s">
        <v>164</v>
      </c>
      <c r="H87" s="21">
        <v>5</v>
      </c>
      <c r="I87" s="21">
        <v>9</v>
      </c>
      <c r="J87" s="21">
        <v>14</v>
      </c>
    </row>
    <row r="88" spans="2:10" ht="16.2" customHeight="1" x14ac:dyDescent="0.25">
      <c r="B88" s="20" t="s">
        <v>240</v>
      </c>
      <c r="C88" s="21">
        <v>21</v>
      </c>
      <c r="D88" s="21">
        <v>43</v>
      </c>
      <c r="E88" s="21">
        <v>64</v>
      </c>
      <c r="G88" s="20" t="s">
        <v>165</v>
      </c>
      <c r="H88" s="21">
        <v>2</v>
      </c>
      <c r="I88" s="21">
        <v>1</v>
      </c>
      <c r="J88" s="21">
        <v>3</v>
      </c>
    </row>
    <row r="89" spans="2:10" ht="16.2" customHeight="1" x14ac:dyDescent="0.25">
      <c r="B89" s="20" t="s">
        <v>291</v>
      </c>
      <c r="C89" s="21">
        <v>1</v>
      </c>
      <c r="D89" s="21">
        <v>26</v>
      </c>
      <c r="E89" s="21">
        <v>27</v>
      </c>
      <c r="G89" s="20" t="s">
        <v>166</v>
      </c>
      <c r="H89" s="21">
        <v>0</v>
      </c>
      <c r="I89" s="21">
        <v>1</v>
      </c>
      <c r="J89" s="21">
        <v>1</v>
      </c>
    </row>
    <row r="90" spans="2:10" ht="16.2" customHeight="1" x14ac:dyDescent="0.25">
      <c r="B90" s="20" t="s">
        <v>292</v>
      </c>
      <c r="C90" s="21">
        <v>0</v>
      </c>
      <c r="D90" s="21">
        <v>7</v>
      </c>
      <c r="E90" s="21">
        <v>7</v>
      </c>
      <c r="G90" s="20" t="s">
        <v>167</v>
      </c>
      <c r="H90" s="21">
        <v>4</v>
      </c>
      <c r="I90" s="21">
        <v>14</v>
      </c>
      <c r="J90" s="21">
        <v>18</v>
      </c>
    </row>
    <row r="91" spans="2:10" ht="16.2" customHeight="1" x14ac:dyDescent="0.25">
      <c r="B91" s="20" t="s">
        <v>293</v>
      </c>
      <c r="C91" s="21">
        <v>1</v>
      </c>
      <c r="D91" s="21">
        <v>9</v>
      </c>
      <c r="E91" s="21">
        <v>10</v>
      </c>
      <c r="G91" s="20" t="s">
        <v>168</v>
      </c>
      <c r="H91" s="21">
        <v>0</v>
      </c>
      <c r="I91" s="21">
        <v>1</v>
      </c>
      <c r="J91" s="21">
        <v>1</v>
      </c>
    </row>
    <row r="92" spans="2:10" ht="16.2" customHeight="1" x14ac:dyDescent="0.25">
      <c r="B92" s="20" t="s">
        <v>294</v>
      </c>
      <c r="C92" s="21">
        <v>0</v>
      </c>
      <c r="D92" s="21">
        <v>4</v>
      </c>
      <c r="E92" s="21">
        <v>4</v>
      </c>
      <c r="G92" s="20" t="s">
        <v>169</v>
      </c>
      <c r="H92" s="21">
        <v>1</v>
      </c>
      <c r="I92" s="21">
        <v>5</v>
      </c>
      <c r="J92" s="21">
        <v>6</v>
      </c>
    </row>
    <row r="93" spans="2:10" ht="16.2" customHeight="1" x14ac:dyDescent="0.25">
      <c r="B93" s="20" t="s">
        <v>295</v>
      </c>
      <c r="C93" s="21">
        <v>1</v>
      </c>
      <c r="D93" s="21">
        <v>47</v>
      </c>
      <c r="E93" s="21">
        <v>48</v>
      </c>
      <c r="G93" s="20" t="s">
        <v>308</v>
      </c>
      <c r="H93" s="21">
        <v>0</v>
      </c>
      <c r="I93" s="21">
        <v>2</v>
      </c>
      <c r="J93" s="21">
        <v>2</v>
      </c>
    </row>
    <row r="94" spans="2:10" ht="16.2" customHeight="1" x14ac:dyDescent="0.25">
      <c r="B94" s="20" t="s">
        <v>241</v>
      </c>
      <c r="C94" s="21">
        <v>40</v>
      </c>
      <c r="D94" s="21">
        <v>36</v>
      </c>
      <c r="E94" s="21">
        <v>76</v>
      </c>
      <c r="G94" s="20" t="s">
        <v>170</v>
      </c>
      <c r="H94" s="21">
        <v>2</v>
      </c>
      <c r="I94" s="21">
        <v>4</v>
      </c>
      <c r="J94" s="21">
        <v>6</v>
      </c>
    </row>
    <row r="95" spans="2:10" ht="16.2" customHeight="1" x14ac:dyDescent="0.25">
      <c r="B95" s="20" t="s">
        <v>242</v>
      </c>
      <c r="C95" s="21">
        <v>3</v>
      </c>
      <c r="D95" s="21">
        <v>6</v>
      </c>
      <c r="E95" s="21">
        <v>9</v>
      </c>
      <c r="G95" s="20" t="s">
        <v>171</v>
      </c>
      <c r="H95" s="21">
        <v>0</v>
      </c>
      <c r="I95" s="21">
        <v>3</v>
      </c>
      <c r="J95" s="21">
        <v>3</v>
      </c>
    </row>
    <row r="96" spans="2:10" ht="16.2" customHeight="1" x14ac:dyDescent="0.25">
      <c r="B96" s="20" t="s">
        <v>243</v>
      </c>
      <c r="C96" s="21">
        <v>2</v>
      </c>
      <c r="D96" s="21">
        <v>1</v>
      </c>
      <c r="E96" s="21">
        <v>3</v>
      </c>
      <c r="G96" s="20" t="s">
        <v>172</v>
      </c>
      <c r="H96" s="21">
        <v>7</v>
      </c>
      <c r="I96" s="21">
        <v>38</v>
      </c>
      <c r="J96" s="21">
        <v>45</v>
      </c>
    </row>
    <row r="97" spans="2:10" ht="16.2" customHeight="1" x14ac:dyDescent="0.25">
      <c r="B97" s="20" t="s">
        <v>244</v>
      </c>
      <c r="C97" s="21">
        <v>4</v>
      </c>
      <c r="D97" s="21">
        <v>17</v>
      </c>
      <c r="E97" s="21">
        <v>21</v>
      </c>
      <c r="G97" s="20" t="s">
        <v>309</v>
      </c>
      <c r="H97" s="21">
        <v>0</v>
      </c>
      <c r="I97" s="21">
        <v>2</v>
      </c>
      <c r="J97" s="21">
        <v>2</v>
      </c>
    </row>
    <row r="98" spans="2:10" ht="16.2" customHeight="1" x14ac:dyDescent="0.25">
      <c r="B98" s="20" t="s">
        <v>245</v>
      </c>
      <c r="C98" s="21">
        <v>2</v>
      </c>
      <c r="D98" s="21">
        <v>1</v>
      </c>
      <c r="E98" s="21">
        <v>3</v>
      </c>
      <c r="G98" s="20" t="s">
        <v>173</v>
      </c>
      <c r="H98" s="21">
        <v>3</v>
      </c>
      <c r="I98" s="21">
        <v>19</v>
      </c>
      <c r="J98" s="21">
        <v>22</v>
      </c>
    </row>
    <row r="99" spans="2:10" ht="16.2" customHeight="1" x14ac:dyDescent="0.25">
      <c r="B99" s="20" t="s">
        <v>246</v>
      </c>
      <c r="C99" s="21">
        <v>4</v>
      </c>
      <c r="D99" s="21">
        <v>21</v>
      </c>
      <c r="E99" s="21">
        <v>25</v>
      </c>
      <c r="G99" s="20" t="s">
        <v>174</v>
      </c>
      <c r="H99" s="21">
        <v>16</v>
      </c>
      <c r="I99" s="21">
        <v>30</v>
      </c>
      <c r="J99" s="21">
        <v>46</v>
      </c>
    </row>
    <row r="100" spans="2:10" ht="16.2" customHeight="1" x14ac:dyDescent="0.25">
      <c r="B100" s="20" t="s">
        <v>247</v>
      </c>
      <c r="C100" s="21">
        <v>19</v>
      </c>
      <c r="D100" s="21">
        <v>45</v>
      </c>
      <c r="E100" s="21">
        <v>64</v>
      </c>
      <c r="G100" s="20" t="s">
        <v>175</v>
      </c>
      <c r="H100" s="21">
        <v>29</v>
      </c>
      <c r="I100" s="21">
        <v>66</v>
      </c>
      <c r="J100" s="21">
        <v>95</v>
      </c>
    </row>
    <row r="101" spans="2:10" ht="16.2" customHeight="1" x14ac:dyDescent="0.25">
      <c r="B101" s="20" t="s">
        <v>248</v>
      </c>
      <c r="C101" s="21">
        <v>5</v>
      </c>
      <c r="D101" s="21">
        <v>17</v>
      </c>
      <c r="E101" s="21">
        <v>22</v>
      </c>
      <c r="G101" s="20" t="s">
        <v>176</v>
      </c>
      <c r="H101" s="21">
        <v>0</v>
      </c>
      <c r="I101" s="21">
        <v>6</v>
      </c>
      <c r="J101" s="21">
        <v>6</v>
      </c>
    </row>
    <row r="102" spans="2:10" ht="16.2" customHeight="1" x14ac:dyDescent="0.25">
      <c r="B102" s="20" t="s">
        <v>249</v>
      </c>
      <c r="C102" s="21">
        <v>22</v>
      </c>
      <c r="D102" s="21">
        <v>53</v>
      </c>
      <c r="E102" s="21">
        <v>75</v>
      </c>
      <c r="G102" s="20" t="s">
        <v>177</v>
      </c>
      <c r="H102" s="21">
        <v>7</v>
      </c>
      <c r="I102" s="21">
        <v>18</v>
      </c>
      <c r="J102" s="21">
        <v>25</v>
      </c>
    </row>
    <row r="103" spans="2:10" ht="16.2" customHeight="1" x14ac:dyDescent="0.25">
      <c r="B103" s="20" t="s">
        <v>250</v>
      </c>
      <c r="C103" s="21">
        <v>9</v>
      </c>
      <c r="D103" s="21">
        <v>33</v>
      </c>
      <c r="E103" s="21">
        <v>42</v>
      </c>
      <c r="G103" s="20" t="s">
        <v>178</v>
      </c>
      <c r="H103" s="21">
        <v>10</v>
      </c>
      <c r="I103" s="21">
        <v>1</v>
      </c>
      <c r="J103" s="21">
        <v>11</v>
      </c>
    </row>
    <row r="104" spans="2:10" ht="16.2" customHeight="1" x14ac:dyDescent="0.25">
      <c r="B104" s="20" t="s">
        <v>251</v>
      </c>
      <c r="C104" s="21">
        <v>9</v>
      </c>
      <c r="D104" s="21">
        <v>27</v>
      </c>
      <c r="E104" s="21">
        <v>36</v>
      </c>
      <c r="G104" s="20" t="s">
        <v>310</v>
      </c>
      <c r="H104" s="21">
        <v>4</v>
      </c>
      <c r="I104" s="21">
        <v>3</v>
      </c>
      <c r="J104" s="21">
        <v>7</v>
      </c>
    </row>
    <row r="105" spans="2:10" ht="16.2" customHeight="1" x14ac:dyDescent="0.25">
      <c r="B105" s="20" t="s">
        <v>252</v>
      </c>
      <c r="C105" s="21">
        <v>17</v>
      </c>
      <c r="D105" s="21">
        <v>40</v>
      </c>
      <c r="E105" s="21">
        <v>57</v>
      </c>
      <c r="G105" s="20" t="s">
        <v>179</v>
      </c>
      <c r="H105" s="21">
        <v>1</v>
      </c>
      <c r="I105" s="21">
        <v>0</v>
      </c>
      <c r="J105" s="21">
        <v>1</v>
      </c>
    </row>
    <row r="106" spans="2:10" ht="16.2" customHeight="1" x14ac:dyDescent="0.25">
      <c r="B106" s="20" t="s">
        <v>253</v>
      </c>
      <c r="C106" s="21">
        <v>20</v>
      </c>
      <c r="D106" s="21">
        <v>69</v>
      </c>
      <c r="E106" s="21">
        <v>89</v>
      </c>
      <c r="G106" s="20" t="s">
        <v>180</v>
      </c>
      <c r="H106" s="21">
        <v>44</v>
      </c>
      <c r="I106" s="21">
        <v>57</v>
      </c>
      <c r="J106" s="21">
        <v>101</v>
      </c>
    </row>
    <row r="107" spans="2:10" ht="16.2" customHeight="1" x14ac:dyDescent="0.25">
      <c r="B107" s="20" t="s">
        <v>254</v>
      </c>
      <c r="C107" s="21">
        <v>6</v>
      </c>
      <c r="D107" s="21">
        <v>26</v>
      </c>
      <c r="E107" s="21">
        <v>32</v>
      </c>
      <c r="G107" s="20" t="s">
        <v>181</v>
      </c>
      <c r="H107" s="21">
        <v>28</v>
      </c>
      <c r="I107" s="21">
        <v>99</v>
      </c>
      <c r="J107" s="21">
        <v>127</v>
      </c>
    </row>
    <row r="108" spans="2:10" ht="16.2" customHeight="1" x14ac:dyDescent="0.25">
      <c r="B108" s="20" t="s">
        <v>255</v>
      </c>
      <c r="C108" s="21">
        <v>63</v>
      </c>
      <c r="D108" s="21">
        <v>98</v>
      </c>
      <c r="E108" s="21">
        <v>161</v>
      </c>
      <c r="G108" s="20" t="s">
        <v>182</v>
      </c>
      <c r="H108" s="21">
        <v>16</v>
      </c>
      <c r="I108" s="21">
        <v>37</v>
      </c>
      <c r="J108" s="21">
        <v>53</v>
      </c>
    </row>
    <row r="109" spans="2:10" ht="16.2" customHeight="1" x14ac:dyDescent="0.25">
      <c r="B109" s="20" t="s">
        <v>256</v>
      </c>
      <c r="C109" s="21">
        <v>9</v>
      </c>
      <c r="D109" s="21">
        <v>13</v>
      </c>
      <c r="E109" s="21">
        <v>22</v>
      </c>
      <c r="G109" s="20" t="s">
        <v>183</v>
      </c>
      <c r="H109" s="21">
        <v>1</v>
      </c>
      <c r="I109" s="21">
        <v>0</v>
      </c>
      <c r="J109" s="21">
        <v>1</v>
      </c>
    </row>
    <row r="110" spans="2:10" ht="16.2" customHeight="1" x14ac:dyDescent="0.25">
      <c r="B110" s="20" t="s">
        <v>296</v>
      </c>
      <c r="C110" s="21">
        <v>0</v>
      </c>
      <c r="D110" s="21">
        <v>12</v>
      </c>
      <c r="E110" s="21">
        <v>12</v>
      </c>
      <c r="G110" s="20" t="s">
        <v>184</v>
      </c>
      <c r="H110" s="21">
        <v>1</v>
      </c>
      <c r="I110" s="21">
        <v>9</v>
      </c>
      <c r="J110" s="21">
        <v>10</v>
      </c>
    </row>
    <row r="111" spans="2:10" ht="16.2" customHeight="1" x14ac:dyDescent="0.25">
      <c r="B111" s="20" t="s">
        <v>257</v>
      </c>
      <c r="C111" s="21">
        <v>58</v>
      </c>
      <c r="D111" s="21">
        <v>90</v>
      </c>
      <c r="E111" s="21">
        <v>148</v>
      </c>
      <c r="G111" s="20" t="s">
        <v>185</v>
      </c>
      <c r="H111" s="21">
        <v>4</v>
      </c>
      <c r="I111" s="21">
        <v>18</v>
      </c>
      <c r="J111" s="21">
        <v>22</v>
      </c>
    </row>
    <row r="112" spans="2:10" ht="16.2" customHeight="1" x14ac:dyDescent="0.25">
      <c r="B112" s="20" t="s">
        <v>258</v>
      </c>
      <c r="C112" s="21">
        <v>25</v>
      </c>
      <c r="D112" s="21">
        <v>71</v>
      </c>
      <c r="E112" s="21">
        <v>96</v>
      </c>
      <c r="G112" s="20" t="s">
        <v>186</v>
      </c>
      <c r="H112" s="21">
        <v>0</v>
      </c>
      <c r="I112" s="21">
        <v>3</v>
      </c>
      <c r="J112" s="21">
        <v>3</v>
      </c>
    </row>
    <row r="113" spans="2:10" ht="16.2" customHeight="1" x14ac:dyDescent="0.25">
      <c r="B113" s="20" t="s">
        <v>259</v>
      </c>
      <c r="C113" s="21">
        <v>8</v>
      </c>
      <c r="D113" s="21">
        <v>24</v>
      </c>
      <c r="E113" s="21">
        <v>32</v>
      </c>
      <c r="G113" s="20" t="s">
        <v>187</v>
      </c>
      <c r="H113" s="21">
        <v>0</v>
      </c>
      <c r="I113" s="21">
        <v>4</v>
      </c>
      <c r="J113" s="21">
        <v>4</v>
      </c>
    </row>
    <row r="114" spans="2:10" ht="16.2" customHeight="1" x14ac:dyDescent="0.25">
      <c r="B114" s="20" t="s">
        <v>260</v>
      </c>
      <c r="C114" s="21">
        <v>8</v>
      </c>
      <c r="D114" s="21">
        <v>10</v>
      </c>
      <c r="E114" s="21">
        <v>18</v>
      </c>
      <c r="G114" s="20" t="s">
        <v>188</v>
      </c>
      <c r="H114" s="21">
        <v>5</v>
      </c>
      <c r="I114" s="21">
        <v>12</v>
      </c>
      <c r="J114" s="21">
        <v>17</v>
      </c>
    </row>
    <row r="115" spans="2:10" ht="16.2" customHeight="1" x14ac:dyDescent="0.25">
      <c r="B115" s="20" t="s">
        <v>261</v>
      </c>
      <c r="C115" s="21">
        <v>2</v>
      </c>
      <c r="D115" s="21">
        <v>5</v>
      </c>
      <c r="E115" s="21">
        <v>7</v>
      </c>
      <c r="G115" s="20" t="s">
        <v>189</v>
      </c>
      <c r="H115" s="21">
        <v>10</v>
      </c>
      <c r="I115" s="21">
        <v>67</v>
      </c>
      <c r="J115" s="21">
        <v>77</v>
      </c>
    </row>
    <row r="116" spans="2:10" ht="16.2" customHeight="1" x14ac:dyDescent="0.25">
      <c r="B116" s="20" t="s">
        <v>262</v>
      </c>
      <c r="C116" s="21">
        <v>0</v>
      </c>
      <c r="D116" s="21">
        <v>2</v>
      </c>
      <c r="E116" s="21">
        <v>2</v>
      </c>
      <c r="G116" s="20" t="s">
        <v>190</v>
      </c>
      <c r="H116" s="21">
        <v>3</v>
      </c>
      <c r="I116" s="21">
        <v>5</v>
      </c>
      <c r="J116" s="21">
        <v>8</v>
      </c>
    </row>
    <row r="117" spans="2:10" ht="16.2" customHeight="1" x14ac:dyDescent="0.25">
      <c r="B117" s="20" t="s">
        <v>263</v>
      </c>
      <c r="C117" s="21">
        <v>64</v>
      </c>
      <c r="D117" s="21">
        <v>198</v>
      </c>
      <c r="E117" s="21">
        <v>262</v>
      </c>
      <c r="G117" s="20" t="s">
        <v>191</v>
      </c>
      <c r="H117" s="21">
        <v>4</v>
      </c>
      <c r="I117" s="21">
        <v>1</v>
      </c>
      <c r="J117" s="21">
        <v>5</v>
      </c>
    </row>
    <row r="118" spans="2:10" ht="16.2" customHeight="1" x14ac:dyDescent="0.25">
      <c r="B118" s="20" t="s">
        <v>264</v>
      </c>
      <c r="C118" s="21">
        <v>11</v>
      </c>
      <c r="D118" s="21">
        <v>43</v>
      </c>
      <c r="E118" s="21">
        <v>54</v>
      </c>
      <c r="G118" s="20" t="s">
        <v>192</v>
      </c>
      <c r="H118" s="21">
        <v>3</v>
      </c>
      <c r="I118" s="21">
        <v>2</v>
      </c>
      <c r="J118" s="21">
        <v>5</v>
      </c>
    </row>
    <row r="119" spans="2:10" ht="16.2" customHeight="1" x14ac:dyDescent="0.25">
      <c r="B119" s="20" t="s">
        <v>265</v>
      </c>
      <c r="C119" s="21">
        <v>4</v>
      </c>
      <c r="D119" s="21">
        <v>21</v>
      </c>
      <c r="E119" s="21">
        <v>25</v>
      </c>
      <c r="G119" s="20" t="s">
        <v>193</v>
      </c>
      <c r="H119" s="21">
        <v>6</v>
      </c>
      <c r="I119" s="21">
        <v>5</v>
      </c>
      <c r="J119" s="21">
        <v>11</v>
      </c>
    </row>
    <row r="120" spans="2:10" ht="16.2" customHeight="1" x14ac:dyDescent="0.25">
      <c r="B120" s="20" t="s">
        <v>266</v>
      </c>
      <c r="C120" s="21">
        <v>2</v>
      </c>
      <c r="D120" s="21">
        <v>4</v>
      </c>
      <c r="E120" s="21">
        <v>6</v>
      </c>
      <c r="G120" s="20" t="s">
        <v>194</v>
      </c>
      <c r="H120" s="21">
        <v>5</v>
      </c>
      <c r="I120" s="21">
        <v>11</v>
      </c>
      <c r="J120" s="21">
        <v>16</v>
      </c>
    </row>
    <row r="121" spans="2:10" ht="16.2" customHeight="1" x14ac:dyDescent="0.25">
      <c r="B121" s="20" t="s">
        <v>267</v>
      </c>
      <c r="C121" s="21">
        <v>17</v>
      </c>
      <c r="D121" s="21">
        <v>39</v>
      </c>
      <c r="E121" s="21">
        <v>56</v>
      </c>
      <c r="G121" s="20" t="s">
        <v>195</v>
      </c>
      <c r="H121" s="21">
        <v>3</v>
      </c>
      <c r="I121" s="21">
        <v>4</v>
      </c>
      <c r="J121" s="21">
        <v>7</v>
      </c>
    </row>
    <row r="122" spans="2:10" ht="16.2" customHeight="1" x14ac:dyDescent="0.25">
      <c r="B122" s="20" t="s">
        <v>297</v>
      </c>
      <c r="C122" s="21">
        <v>1</v>
      </c>
      <c r="D122" s="21">
        <v>1</v>
      </c>
      <c r="E122" s="21">
        <v>2</v>
      </c>
      <c r="G122" s="20" t="s">
        <v>196</v>
      </c>
      <c r="H122" s="21">
        <v>3</v>
      </c>
      <c r="I122" s="21">
        <v>23</v>
      </c>
      <c r="J122" s="21">
        <v>26</v>
      </c>
    </row>
    <row r="123" spans="2:10" ht="16.2" customHeight="1" x14ac:dyDescent="0.25">
      <c r="B123" s="20" t="s">
        <v>268</v>
      </c>
      <c r="C123" s="21">
        <v>23</v>
      </c>
      <c r="D123" s="21">
        <v>8</v>
      </c>
      <c r="E123" s="21">
        <v>31</v>
      </c>
      <c r="G123" s="20" t="s">
        <v>197</v>
      </c>
      <c r="H123" s="21">
        <v>40</v>
      </c>
      <c r="I123" s="21">
        <v>145</v>
      </c>
      <c r="J123" s="21">
        <v>185</v>
      </c>
    </row>
    <row r="124" spans="2:10" ht="16.2" customHeight="1" x14ac:dyDescent="0.25">
      <c r="B124" s="20" t="s">
        <v>298</v>
      </c>
      <c r="C124" s="21">
        <v>2</v>
      </c>
      <c r="D124" s="21">
        <v>12</v>
      </c>
      <c r="E124" s="21">
        <v>14</v>
      </c>
      <c r="G124" s="20" t="s">
        <v>198</v>
      </c>
      <c r="H124" s="21">
        <v>11</v>
      </c>
      <c r="I124" s="21">
        <v>34</v>
      </c>
      <c r="J124" s="21">
        <v>45</v>
      </c>
    </row>
    <row r="125" spans="2:10" ht="16.2" customHeight="1" x14ac:dyDescent="0.25">
      <c r="B125" s="20" t="s">
        <v>299</v>
      </c>
      <c r="C125" s="21">
        <v>2</v>
      </c>
      <c r="D125" s="21">
        <v>17</v>
      </c>
      <c r="E125" s="21">
        <v>19</v>
      </c>
      <c r="G125" s="20" t="s">
        <v>199</v>
      </c>
      <c r="H125" s="21">
        <v>4</v>
      </c>
      <c r="I125" s="21">
        <v>8</v>
      </c>
      <c r="J125" s="21">
        <v>12</v>
      </c>
    </row>
    <row r="126" spans="2:10" ht="16.2" customHeight="1" x14ac:dyDescent="0.25">
      <c r="B126" s="20" t="s">
        <v>217</v>
      </c>
      <c r="C126" s="21">
        <v>3</v>
      </c>
      <c r="D126" s="21">
        <v>5</v>
      </c>
      <c r="E126" s="21">
        <v>8</v>
      </c>
      <c r="G126" s="20" t="s">
        <v>200</v>
      </c>
      <c r="H126" s="21">
        <v>6</v>
      </c>
      <c r="I126" s="21">
        <v>59</v>
      </c>
      <c r="J126" s="21">
        <v>65</v>
      </c>
    </row>
    <row r="127" spans="2:10" ht="16.2" customHeight="1" x14ac:dyDescent="0.25">
      <c r="B127" s="20" t="s">
        <v>269</v>
      </c>
      <c r="C127" s="21">
        <v>91</v>
      </c>
      <c r="D127" s="21">
        <v>68</v>
      </c>
      <c r="E127" s="21">
        <v>159</v>
      </c>
      <c r="G127" s="20" t="s">
        <v>201</v>
      </c>
      <c r="H127" s="21">
        <v>34</v>
      </c>
      <c r="I127" s="21">
        <v>34</v>
      </c>
      <c r="J127" s="21">
        <v>68</v>
      </c>
    </row>
    <row r="128" spans="2:10" ht="16.2" customHeight="1" x14ac:dyDescent="0.25">
      <c r="B128" s="20" t="s">
        <v>56</v>
      </c>
      <c r="C128" s="21">
        <v>821</v>
      </c>
      <c r="D128" s="21">
        <v>1833</v>
      </c>
      <c r="E128" s="21">
        <v>2654</v>
      </c>
      <c r="G128" s="20" t="s">
        <v>311</v>
      </c>
      <c r="H128" s="21">
        <v>0</v>
      </c>
      <c r="I128" s="21">
        <v>1</v>
      </c>
      <c r="J128" s="21">
        <v>1</v>
      </c>
    </row>
    <row r="129" spans="2:13" ht="16.2" customHeight="1" x14ac:dyDescent="0.25">
      <c r="G129" s="20" t="s">
        <v>206</v>
      </c>
      <c r="H129" s="21">
        <v>0</v>
      </c>
      <c r="I129" s="21">
        <v>1</v>
      </c>
      <c r="J129" s="21">
        <v>1</v>
      </c>
    </row>
    <row r="130" spans="2:13" ht="16.2" customHeight="1" x14ac:dyDescent="0.25">
      <c r="B130" s="20" t="s">
        <v>297</v>
      </c>
      <c r="C130" s="23">
        <v>1</v>
      </c>
      <c r="D130" s="23">
        <v>1</v>
      </c>
      <c r="E130" s="23">
        <v>2</v>
      </c>
      <c r="G130" s="20" t="s">
        <v>207</v>
      </c>
      <c r="H130" s="21">
        <v>0</v>
      </c>
      <c r="I130" s="21">
        <v>2</v>
      </c>
      <c r="J130" s="21">
        <v>2</v>
      </c>
    </row>
    <row r="131" spans="2:13" ht="16.2" customHeight="1" x14ac:dyDescent="0.25">
      <c r="B131" s="20" t="s">
        <v>268</v>
      </c>
      <c r="C131" s="23">
        <v>23</v>
      </c>
      <c r="D131" s="23">
        <v>8</v>
      </c>
      <c r="E131" s="23">
        <v>31</v>
      </c>
      <c r="G131" s="20" t="s">
        <v>312</v>
      </c>
      <c r="H131" s="21">
        <v>0</v>
      </c>
      <c r="I131" s="21">
        <v>1</v>
      </c>
      <c r="J131" s="21">
        <v>1</v>
      </c>
    </row>
    <row r="132" spans="2:13" ht="16.2" customHeight="1" x14ac:dyDescent="0.25">
      <c r="B132" s="20" t="s">
        <v>298</v>
      </c>
      <c r="C132" s="21">
        <v>2</v>
      </c>
      <c r="D132" s="21">
        <v>12</v>
      </c>
      <c r="E132" s="21">
        <v>14</v>
      </c>
      <c r="G132" s="20" t="s">
        <v>208</v>
      </c>
      <c r="H132" s="21">
        <v>1</v>
      </c>
      <c r="I132" s="21">
        <v>2</v>
      </c>
      <c r="J132" s="21">
        <v>3</v>
      </c>
    </row>
    <row r="133" spans="2:13" ht="16.2" customHeight="1" x14ac:dyDescent="0.25">
      <c r="B133" s="20" t="s">
        <v>299</v>
      </c>
      <c r="C133" s="21">
        <v>2</v>
      </c>
      <c r="D133" s="21">
        <v>17</v>
      </c>
      <c r="E133" s="21">
        <v>19</v>
      </c>
      <c r="G133" s="20" t="s">
        <v>209</v>
      </c>
      <c r="H133" s="21">
        <v>0</v>
      </c>
      <c r="I133" s="21">
        <v>1</v>
      </c>
      <c r="J133" s="21">
        <v>1</v>
      </c>
    </row>
    <row r="134" spans="2:13" ht="16.2" customHeight="1" x14ac:dyDescent="0.25">
      <c r="B134" s="20" t="s">
        <v>217</v>
      </c>
      <c r="C134" s="21">
        <v>3</v>
      </c>
      <c r="D134" s="21">
        <v>5</v>
      </c>
      <c r="E134" s="21">
        <v>8</v>
      </c>
      <c r="G134" s="20" t="s">
        <v>210</v>
      </c>
      <c r="H134" s="21">
        <v>1</v>
      </c>
      <c r="I134" s="21">
        <v>1</v>
      </c>
      <c r="J134" s="21">
        <v>2</v>
      </c>
    </row>
    <row r="135" spans="2:13" ht="16.2" customHeight="1" x14ac:dyDescent="0.25">
      <c r="B135" s="20" t="s">
        <v>38</v>
      </c>
      <c r="C135" s="21">
        <f>SUM(C130:C134)</f>
        <v>31</v>
      </c>
      <c r="D135" s="21">
        <f>SUM(D130:D134)</f>
        <v>43</v>
      </c>
      <c r="E135" s="21">
        <f>SUM(E130:E134)</f>
        <v>74</v>
      </c>
      <c r="G135" s="20" t="s">
        <v>211</v>
      </c>
      <c r="H135" s="21">
        <v>2</v>
      </c>
      <c r="I135" s="21">
        <v>6</v>
      </c>
      <c r="J135" s="21">
        <v>8</v>
      </c>
    </row>
    <row r="136" spans="2:13" ht="16.2" customHeight="1" x14ac:dyDescent="0.25">
      <c r="G136" s="20" t="s">
        <v>212</v>
      </c>
      <c r="H136" s="21">
        <v>0</v>
      </c>
      <c r="I136" s="21">
        <v>1</v>
      </c>
      <c r="J136" s="21">
        <v>1</v>
      </c>
    </row>
    <row r="137" spans="2:13" ht="16.2" customHeight="1" x14ac:dyDescent="0.25">
      <c r="G137" s="20" t="s">
        <v>213</v>
      </c>
      <c r="H137" s="21">
        <v>1</v>
      </c>
      <c r="I137" s="21">
        <v>0</v>
      </c>
      <c r="J137" s="21">
        <v>1</v>
      </c>
    </row>
    <row r="138" spans="2:13" ht="16.2" customHeight="1" x14ac:dyDescent="0.25">
      <c r="G138" s="20" t="s">
        <v>215</v>
      </c>
      <c r="H138" s="21">
        <v>1</v>
      </c>
      <c r="I138" s="21">
        <v>2</v>
      </c>
      <c r="J138" s="21">
        <v>3</v>
      </c>
    </row>
    <row r="139" spans="2:13" ht="16.2" customHeight="1" x14ac:dyDescent="0.25">
      <c r="G139" s="20" t="s">
        <v>216</v>
      </c>
      <c r="H139" s="21">
        <v>0</v>
      </c>
      <c r="I139" s="21">
        <v>2</v>
      </c>
      <c r="J139" s="21">
        <v>2</v>
      </c>
      <c r="K139" s="20">
        <f>SUM(H127:H139)</f>
        <v>40</v>
      </c>
      <c r="L139" s="20">
        <f>SUM(I127:I139)</f>
        <v>54</v>
      </c>
      <c r="M139" s="20">
        <f>SUM(J127:J139)</f>
        <v>94</v>
      </c>
    </row>
    <row r="140" spans="2:13" ht="16.2" customHeight="1" x14ac:dyDescent="0.25">
      <c r="G140" s="20" t="s">
        <v>56</v>
      </c>
      <c r="H140" s="21">
        <v>404</v>
      </c>
      <c r="I140" s="21">
        <v>1052</v>
      </c>
      <c r="J140" s="21">
        <v>1456</v>
      </c>
    </row>
    <row r="141" spans="2:13" ht="16.2" customHeight="1" x14ac:dyDescent="0.25">
      <c r="K141" s="20">
        <v>0</v>
      </c>
      <c r="L141" s="20">
        <v>21</v>
      </c>
      <c r="M141" s="20">
        <v>21</v>
      </c>
    </row>
    <row r="142" spans="2:13" ht="16.2" customHeight="1" x14ac:dyDescent="0.25">
      <c r="K142" s="20">
        <v>40</v>
      </c>
      <c r="L142" s="20">
        <v>54</v>
      </c>
      <c r="M142" s="20">
        <v>94</v>
      </c>
    </row>
    <row r="143" spans="2:13" ht="16.2" customHeight="1" x14ac:dyDescent="0.25">
      <c r="K143" s="20">
        <v>8</v>
      </c>
      <c r="L143" s="20">
        <v>35</v>
      </c>
      <c r="M143" s="20">
        <v>43</v>
      </c>
    </row>
    <row r="144" spans="2:13" x14ac:dyDescent="0.25">
      <c r="K144" s="20">
        <f>SUM(K141:K143)</f>
        <v>48</v>
      </c>
      <c r="L144" s="20">
        <f>SUM(L141:L143)</f>
        <v>110</v>
      </c>
      <c r="M144" s="20">
        <f>SUM(M141:M143)</f>
        <v>158</v>
      </c>
    </row>
  </sheetData>
  <mergeCells count="1">
    <mergeCell ref="K34:L34"/>
  </mergeCells>
  <pageMargins left="0.7" right="0.7" top="0.75" bottom="0.75" header="0.3" footer="0.3"/>
  <ignoredErrors>
    <ignoredError sqref="K139:M1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/>
  <dimension ref="A1:K64"/>
  <sheetViews>
    <sheetView workbookViewId="0">
      <selection activeCell="C7" sqref="C7"/>
    </sheetView>
  </sheetViews>
  <sheetFormatPr defaultRowHeight="13.2" x14ac:dyDescent="0.25"/>
  <cols>
    <col min="1" max="1" width="5.6640625" customWidth="1"/>
    <col min="2" max="2" width="36.44140625" bestFit="1" customWidth="1"/>
    <col min="3" max="3" width="28" customWidth="1"/>
    <col min="4" max="4" width="8.33203125" customWidth="1"/>
  </cols>
  <sheetData>
    <row r="1" spans="1:9" x14ac:dyDescent="0.25">
      <c r="A1" s="6" t="s">
        <v>321</v>
      </c>
    </row>
    <row r="2" spans="1:9" x14ac:dyDescent="0.25">
      <c r="B2" t="s">
        <v>7</v>
      </c>
      <c r="C2" s="10" t="s">
        <v>8</v>
      </c>
    </row>
    <row r="3" spans="1:9" x14ac:dyDescent="0.25">
      <c r="B3" t="s">
        <v>9</v>
      </c>
      <c r="C3">
        <v>824</v>
      </c>
      <c r="D3" s="7">
        <f>C3/C8</f>
        <v>0.20892494929006086</v>
      </c>
    </row>
    <row r="4" spans="1:9" x14ac:dyDescent="0.25">
      <c r="B4" t="s">
        <v>10</v>
      </c>
      <c r="C4">
        <v>250</v>
      </c>
      <c r="D4" s="7">
        <f>C4/C8</f>
        <v>6.338742393509128E-2</v>
      </c>
    </row>
    <row r="5" spans="1:9" x14ac:dyDescent="0.25">
      <c r="B5" t="s">
        <v>11</v>
      </c>
      <c r="C5">
        <v>1748</v>
      </c>
      <c r="D5" s="7">
        <f>C5/C8</f>
        <v>0.44320486815415822</v>
      </c>
    </row>
    <row r="6" spans="1:9" x14ac:dyDescent="0.25">
      <c r="B6" t="s">
        <v>13</v>
      </c>
      <c r="C6">
        <v>802</v>
      </c>
      <c r="D6" s="7">
        <f>C6/C8</f>
        <v>0.20334685598377281</v>
      </c>
    </row>
    <row r="7" spans="1:9" x14ac:dyDescent="0.25">
      <c r="B7" t="s">
        <v>12</v>
      </c>
      <c r="C7">
        <v>320</v>
      </c>
      <c r="D7" s="7">
        <f>C7/C8</f>
        <v>8.1135902636916835E-2</v>
      </c>
    </row>
    <row r="8" spans="1:9" x14ac:dyDescent="0.25">
      <c r="C8">
        <f>SUM(C3:C7)</f>
        <v>3944</v>
      </c>
      <c r="D8" s="7">
        <f>SUM(D3:D7)</f>
        <v>0.99999999999999989</v>
      </c>
    </row>
    <row r="11" spans="1:9" x14ac:dyDescent="0.25">
      <c r="C11" t="s">
        <v>320</v>
      </c>
      <c r="H11" t="s">
        <v>323</v>
      </c>
    </row>
    <row r="12" spans="1:9" x14ac:dyDescent="0.25">
      <c r="A12" s="26"/>
      <c r="B12" s="26"/>
    </row>
    <row r="13" spans="1:9" x14ac:dyDescent="0.25">
      <c r="D13" t="s">
        <v>55</v>
      </c>
      <c r="I13" t="s">
        <v>56</v>
      </c>
    </row>
    <row r="14" spans="1:9" x14ac:dyDescent="0.25">
      <c r="D14" t="s">
        <v>57</v>
      </c>
      <c r="E14" t="s">
        <v>58</v>
      </c>
      <c r="F14" t="s">
        <v>59</v>
      </c>
      <c r="G14" t="s">
        <v>60</v>
      </c>
      <c r="H14" t="s">
        <v>61</v>
      </c>
    </row>
    <row r="15" spans="1:9" x14ac:dyDescent="0.25">
      <c r="C15" t="s">
        <v>62</v>
      </c>
      <c r="D15">
        <v>107</v>
      </c>
      <c r="E15">
        <v>44</v>
      </c>
      <c r="F15">
        <v>645</v>
      </c>
      <c r="G15">
        <v>0</v>
      </c>
      <c r="H15">
        <v>271</v>
      </c>
      <c r="I15">
        <v>1067</v>
      </c>
    </row>
    <row r="16" spans="1:9" x14ac:dyDescent="0.25">
      <c r="C16" t="s">
        <v>63</v>
      </c>
      <c r="D16">
        <v>403</v>
      </c>
      <c r="E16">
        <v>0</v>
      </c>
      <c r="F16">
        <v>0</v>
      </c>
      <c r="G16">
        <v>0</v>
      </c>
      <c r="H16">
        <v>0</v>
      </c>
      <c r="I16">
        <v>403</v>
      </c>
    </row>
    <row r="17" spans="3:11" x14ac:dyDescent="0.25">
      <c r="C17" t="s">
        <v>64</v>
      </c>
      <c r="D17">
        <v>47</v>
      </c>
      <c r="E17">
        <v>0</v>
      </c>
      <c r="F17">
        <v>738</v>
      </c>
      <c r="G17">
        <v>0</v>
      </c>
      <c r="H17">
        <v>0</v>
      </c>
      <c r="I17">
        <v>785</v>
      </c>
    </row>
    <row r="18" spans="3:11" x14ac:dyDescent="0.25">
      <c r="C18" t="s">
        <v>65</v>
      </c>
      <c r="D18">
        <v>0</v>
      </c>
      <c r="E18">
        <v>61</v>
      </c>
      <c r="F18">
        <v>0</v>
      </c>
      <c r="G18">
        <v>0</v>
      </c>
      <c r="H18">
        <v>0</v>
      </c>
      <c r="I18">
        <v>61</v>
      </c>
    </row>
    <row r="19" spans="3:11" x14ac:dyDescent="0.25">
      <c r="C19" t="s">
        <v>68</v>
      </c>
      <c r="D19">
        <v>0</v>
      </c>
      <c r="E19">
        <v>0</v>
      </c>
      <c r="F19">
        <v>0</v>
      </c>
      <c r="G19">
        <v>0</v>
      </c>
      <c r="H19">
        <v>39</v>
      </c>
      <c r="I19">
        <v>39</v>
      </c>
    </row>
    <row r="20" spans="3:11" x14ac:dyDescent="0.25">
      <c r="C20" t="s">
        <v>69</v>
      </c>
      <c r="D20">
        <v>47</v>
      </c>
      <c r="E20">
        <v>183</v>
      </c>
      <c r="F20">
        <v>48</v>
      </c>
      <c r="G20">
        <v>0</v>
      </c>
      <c r="H20">
        <v>180</v>
      </c>
      <c r="I20">
        <v>458</v>
      </c>
    </row>
    <row r="21" spans="3:11" x14ac:dyDescent="0.25">
      <c r="C21" t="s">
        <v>70</v>
      </c>
      <c r="D21">
        <v>0</v>
      </c>
      <c r="E21">
        <v>0</v>
      </c>
      <c r="F21">
        <v>2</v>
      </c>
      <c r="G21">
        <v>0</v>
      </c>
      <c r="H21">
        <v>0</v>
      </c>
      <c r="I21">
        <v>2</v>
      </c>
    </row>
    <row r="22" spans="3:11" x14ac:dyDescent="0.25">
      <c r="C22" t="s">
        <v>71</v>
      </c>
      <c r="D22">
        <v>131</v>
      </c>
      <c r="E22">
        <v>0</v>
      </c>
      <c r="F22">
        <v>0</v>
      </c>
      <c r="G22">
        <v>0</v>
      </c>
      <c r="H22">
        <v>0</v>
      </c>
      <c r="I22">
        <v>131</v>
      </c>
    </row>
    <row r="23" spans="3:11" x14ac:dyDescent="0.25">
      <c r="C23" t="s">
        <v>72</v>
      </c>
      <c r="D23">
        <v>0</v>
      </c>
      <c r="E23">
        <v>0</v>
      </c>
      <c r="F23">
        <v>0</v>
      </c>
      <c r="G23">
        <v>0</v>
      </c>
      <c r="H23">
        <v>162</v>
      </c>
      <c r="I23">
        <v>162</v>
      </c>
    </row>
    <row r="24" spans="3:11" x14ac:dyDescent="0.25">
      <c r="C24" t="s">
        <v>73</v>
      </c>
      <c r="D24">
        <v>0</v>
      </c>
      <c r="E24">
        <v>0</v>
      </c>
      <c r="F24">
        <v>0</v>
      </c>
      <c r="G24">
        <v>0</v>
      </c>
      <c r="H24">
        <v>51</v>
      </c>
      <c r="I24">
        <v>51</v>
      </c>
    </row>
    <row r="25" spans="3:11" x14ac:dyDescent="0.25">
      <c r="C25" t="s">
        <v>74</v>
      </c>
      <c r="D25">
        <v>89</v>
      </c>
      <c r="E25">
        <v>0</v>
      </c>
      <c r="F25">
        <v>315</v>
      </c>
      <c r="G25">
        <v>0</v>
      </c>
      <c r="H25">
        <v>61</v>
      </c>
      <c r="I25">
        <v>465</v>
      </c>
    </row>
    <row r="26" spans="3:11" x14ac:dyDescent="0.25">
      <c r="C26" t="s">
        <v>56</v>
      </c>
      <c r="D26" s="12">
        <f t="shared" ref="D26:I26" si="0">SUM(D15:D25)</f>
        <v>824</v>
      </c>
      <c r="E26" s="12">
        <f t="shared" si="0"/>
        <v>288</v>
      </c>
      <c r="F26" s="12">
        <f t="shared" si="0"/>
        <v>1748</v>
      </c>
      <c r="G26">
        <f t="shared" si="0"/>
        <v>0</v>
      </c>
      <c r="H26" s="12">
        <f t="shared" si="0"/>
        <v>764</v>
      </c>
      <c r="I26">
        <f t="shared" si="0"/>
        <v>3624</v>
      </c>
    </row>
    <row r="29" spans="3:11" x14ac:dyDescent="0.25">
      <c r="C29" t="s">
        <v>66</v>
      </c>
      <c r="D29">
        <v>0</v>
      </c>
      <c r="E29">
        <v>21</v>
      </c>
      <c r="F29">
        <v>0</v>
      </c>
      <c r="G29">
        <v>0</v>
      </c>
      <c r="H29">
        <v>0</v>
      </c>
      <c r="I29">
        <v>21</v>
      </c>
    </row>
    <row r="30" spans="3:11" x14ac:dyDescent="0.25">
      <c r="C30" t="s">
        <v>67</v>
      </c>
      <c r="D30">
        <v>0</v>
      </c>
      <c r="E30">
        <v>6</v>
      </c>
      <c r="F30">
        <v>0</v>
      </c>
      <c r="G30">
        <v>0</v>
      </c>
      <c r="H30">
        <v>7</v>
      </c>
      <c r="I30">
        <v>13</v>
      </c>
    </row>
    <row r="31" spans="3:11" x14ac:dyDescent="0.25">
      <c r="C31" t="s">
        <v>75</v>
      </c>
      <c r="D31">
        <v>22</v>
      </c>
      <c r="E31">
        <v>53</v>
      </c>
      <c r="F31">
        <v>0</v>
      </c>
      <c r="G31">
        <v>85</v>
      </c>
      <c r="H31">
        <v>1</v>
      </c>
      <c r="I31">
        <v>161</v>
      </c>
      <c r="K31">
        <f>SUM(I29:I31)</f>
        <v>195</v>
      </c>
    </row>
    <row r="32" spans="3:11" x14ac:dyDescent="0.25">
      <c r="C32" t="s">
        <v>76</v>
      </c>
      <c r="D32">
        <v>0</v>
      </c>
      <c r="E32">
        <v>0</v>
      </c>
      <c r="F32">
        <v>0</v>
      </c>
      <c r="G32">
        <v>125</v>
      </c>
      <c r="H32">
        <v>0</v>
      </c>
      <c r="I32" s="24">
        <v>125</v>
      </c>
    </row>
    <row r="33" spans="2:9" x14ac:dyDescent="0.25">
      <c r="D33">
        <f>SUM(D29:D32)</f>
        <v>22</v>
      </c>
      <c r="E33">
        <f t="shared" ref="E33:I33" si="1">SUM(E29:E32)</f>
        <v>80</v>
      </c>
      <c r="F33">
        <f t="shared" si="1"/>
        <v>0</v>
      </c>
      <c r="G33">
        <f t="shared" si="1"/>
        <v>210</v>
      </c>
      <c r="H33">
        <f t="shared" si="1"/>
        <v>8</v>
      </c>
      <c r="I33" s="12">
        <f t="shared" si="1"/>
        <v>320</v>
      </c>
    </row>
    <row r="35" spans="2:9" x14ac:dyDescent="0.25">
      <c r="B35" t="s">
        <v>56</v>
      </c>
      <c r="D35">
        <f>(D26+D33)</f>
        <v>846</v>
      </c>
      <c r="E35">
        <f t="shared" ref="E35:I35" si="2">(E26+E33)</f>
        <v>368</v>
      </c>
      <c r="F35">
        <f t="shared" si="2"/>
        <v>1748</v>
      </c>
      <c r="G35">
        <f t="shared" si="2"/>
        <v>210</v>
      </c>
      <c r="H35">
        <f t="shared" si="2"/>
        <v>772</v>
      </c>
      <c r="I35">
        <f t="shared" si="2"/>
        <v>3944</v>
      </c>
    </row>
    <row r="41" spans="2:9" x14ac:dyDescent="0.25">
      <c r="D41" t="s">
        <v>322</v>
      </c>
    </row>
    <row r="42" spans="2:9" x14ac:dyDescent="0.25">
      <c r="D42" t="s">
        <v>55</v>
      </c>
      <c r="I42" t="s">
        <v>56</v>
      </c>
    </row>
    <row r="43" spans="2:9" x14ac:dyDescent="0.25">
      <c r="D43" t="s">
        <v>57</v>
      </c>
      <c r="E43" t="s">
        <v>58</v>
      </c>
      <c r="F43" t="s">
        <v>59</v>
      </c>
      <c r="G43" t="s">
        <v>60</v>
      </c>
      <c r="H43" t="s">
        <v>61</v>
      </c>
    </row>
    <row r="44" spans="2:9" x14ac:dyDescent="0.25">
      <c r="C44" t="s">
        <v>62</v>
      </c>
      <c r="D44">
        <v>122</v>
      </c>
      <c r="E44">
        <v>17</v>
      </c>
      <c r="F44">
        <v>688</v>
      </c>
      <c r="G44">
        <v>0</v>
      </c>
      <c r="H44">
        <v>276</v>
      </c>
      <c r="I44">
        <v>1103</v>
      </c>
    </row>
    <row r="45" spans="2:9" x14ac:dyDescent="0.25">
      <c r="C45" t="s">
        <v>63</v>
      </c>
      <c r="D45">
        <v>385</v>
      </c>
      <c r="E45">
        <v>0</v>
      </c>
      <c r="F45">
        <v>0</v>
      </c>
      <c r="G45">
        <v>0</v>
      </c>
      <c r="H45">
        <v>0</v>
      </c>
      <c r="I45">
        <v>385</v>
      </c>
    </row>
    <row r="46" spans="2:9" x14ac:dyDescent="0.25">
      <c r="C46" t="s">
        <v>64</v>
      </c>
      <c r="D46">
        <v>40</v>
      </c>
      <c r="E46">
        <v>0</v>
      </c>
      <c r="F46">
        <v>837</v>
      </c>
      <c r="G46">
        <v>0</v>
      </c>
      <c r="H46">
        <v>0</v>
      </c>
      <c r="I46">
        <v>877</v>
      </c>
    </row>
    <row r="47" spans="2:9" x14ac:dyDescent="0.25">
      <c r="C47" t="s">
        <v>65</v>
      </c>
      <c r="D47">
        <v>0</v>
      </c>
      <c r="E47">
        <v>56</v>
      </c>
      <c r="F47">
        <v>0</v>
      </c>
      <c r="G47">
        <v>0</v>
      </c>
      <c r="H47">
        <v>0</v>
      </c>
      <c r="I47">
        <v>56</v>
      </c>
    </row>
    <row r="48" spans="2:9" x14ac:dyDescent="0.25">
      <c r="C48" t="s">
        <v>68</v>
      </c>
      <c r="D48">
        <v>0</v>
      </c>
      <c r="E48">
        <v>0</v>
      </c>
      <c r="F48">
        <v>0</v>
      </c>
      <c r="G48">
        <v>0</v>
      </c>
      <c r="H48">
        <v>36</v>
      </c>
      <c r="I48">
        <v>36</v>
      </c>
    </row>
    <row r="49" spans="3:11" x14ac:dyDescent="0.25">
      <c r="C49" t="s">
        <v>69</v>
      </c>
      <c r="D49">
        <v>60</v>
      </c>
      <c r="E49">
        <v>201</v>
      </c>
      <c r="F49">
        <v>51</v>
      </c>
      <c r="G49">
        <v>0</v>
      </c>
      <c r="H49">
        <v>190</v>
      </c>
      <c r="I49">
        <v>502</v>
      </c>
    </row>
    <row r="50" spans="3:11" x14ac:dyDescent="0.25">
      <c r="C50" t="s">
        <v>70</v>
      </c>
      <c r="D50">
        <v>0</v>
      </c>
      <c r="E50">
        <v>0</v>
      </c>
      <c r="F50">
        <v>7</v>
      </c>
      <c r="G50">
        <v>0</v>
      </c>
      <c r="H50">
        <v>0</v>
      </c>
      <c r="I50">
        <v>7</v>
      </c>
    </row>
    <row r="51" spans="3:11" x14ac:dyDescent="0.25">
      <c r="C51" t="s">
        <v>71</v>
      </c>
      <c r="D51">
        <v>102</v>
      </c>
      <c r="E51">
        <v>0</v>
      </c>
      <c r="F51">
        <v>0</v>
      </c>
      <c r="G51">
        <v>0</v>
      </c>
      <c r="H51">
        <v>0</v>
      </c>
      <c r="I51">
        <v>102</v>
      </c>
    </row>
    <row r="52" spans="3:11" x14ac:dyDescent="0.25">
      <c r="C52" t="s">
        <v>72</v>
      </c>
      <c r="D52">
        <v>0</v>
      </c>
      <c r="E52">
        <v>0</v>
      </c>
      <c r="F52">
        <v>0</v>
      </c>
      <c r="G52">
        <v>0</v>
      </c>
      <c r="H52">
        <v>180</v>
      </c>
      <c r="I52">
        <v>180</v>
      </c>
    </row>
    <row r="53" spans="3:11" x14ac:dyDescent="0.25">
      <c r="C53" t="s">
        <v>73</v>
      </c>
      <c r="D53">
        <v>0</v>
      </c>
      <c r="E53">
        <v>0</v>
      </c>
      <c r="F53">
        <v>0</v>
      </c>
      <c r="G53">
        <v>0</v>
      </c>
      <c r="H53">
        <v>57</v>
      </c>
      <c r="I53">
        <v>57</v>
      </c>
    </row>
    <row r="54" spans="3:11" x14ac:dyDescent="0.25">
      <c r="C54" t="s">
        <v>74</v>
      </c>
      <c r="D54">
        <v>91</v>
      </c>
      <c r="E54">
        <v>0</v>
      </c>
      <c r="F54">
        <v>315</v>
      </c>
      <c r="G54">
        <v>0</v>
      </c>
      <c r="H54">
        <v>56</v>
      </c>
      <c r="I54">
        <v>462</v>
      </c>
    </row>
    <row r="55" spans="3:11" x14ac:dyDescent="0.25">
      <c r="D55" s="12">
        <f>SUM(D44:D54)</f>
        <v>800</v>
      </c>
      <c r="E55" s="12">
        <f t="shared" ref="E55:F55" si="3">SUM(E44:E54)</f>
        <v>274</v>
      </c>
      <c r="F55" s="12">
        <f t="shared" si="3"/>
        <v>1898</v>
      </c>
      <c r="H55" s="12">
        <f t="shared" ref="H55:I55" si="4">SUM(H44:H54)</f>
        <v>795</v>
      </c>
      <c r="I55">
        <f t="shared" si="4"/>
        <v>3767</v>
      </c>
    </row>
    <row r="57" spans="3:11" x14ac:dyDescent="0.25">
      <c r="C57" t="s">
        <v>75</v>
      </c>
      <c r="D57">
        <v>16</v>
      </c>
      <c r="E57">
        <v>55</v>
      </c>
      <c r="F57">
        <v>2</v>
      </c>
      <c r="G57">
        <v>99</v>
      </c>
      <c r="H57">
        <v>5</v>
      </c>
      <c r="I57">
        <v>177</v>
      </c>
    </row>
    <row r="58" spans="3:11" x14ac:dyDescent="0.25">
      <c r="C58" t="s">
        <v>76</v>
      </c>
      <c r="D58">
        <v>0</v>
      </c>
      <c r="E58">
        <v>0</v>
      </c>
      <c r="F58">
        <v>0</v>
      </c>
      <c r="G58">
        <v>159</v>
      </c>
      <c r="H58">
        <v>0</v>
      </c>
      <c r="I58" s="24">
        <v>159</v>
      </c>
    </row>
    <row r="59" spans="3:11" x14ac:dyDescent="0.25">
      <c r="C59" t="s">
        <v>66</v>
      </c>
      <c r="D59">
        <v>0</v>
      </c>
      <c r="E59">
        <v>21</v>
      </c>
      <c r="F59">
        <v>0</v>
      </c>
      <c r="G59">
        <v>0</v>
      </c>
      <c r="H59">
        <v>0</v>
      </c>
      <c r="I59">
        <v>21</v>
      </c>
      <c r="K59">
        <f>(I57+I59+I60)</f>
        <v>220</v>
      </c>
    </row>
    <row r="60" spans="3:11" x14ac:dyDescent="0.25">
      <c r="C60" t="s">
        <v>67</v>
      </c>
      <c r="D60">
        <v>0</v>
      </c>
      <c r="E60">
        <v>6</v>
      </c>
      <c r="F60">
        <v>0</v>
      </c>
      <c r="G60">
        <v>0</v>
      </c>
      <c r="H60">
        <v>16</v>
      </c>
      <c r="I60">
        <v>22</v>
      </c>
    </row>
    <row r="61" spans="3:11" x14ac:dyDescent="0.25">
      <c r="D61">
        <f>SUM(D57:D60)</f>
        <v>16</v>
      </c>
      <c r="E61">
        <f t="shared" ref="E61:I61" si="5">SUM(E57:E60)</f>
        <v>82</v>
      </c>
      <c r="F61">
        <f t="shared" si="5"/>
        <v>2</v>
      </c>
      <c r="G61">
        <f t="shared" si="5"/>
        <v>258</v>
      </c>
      <c r="H61">
        <f t="shared" si="5"/>
        <v>21</v>
      </c>
      <c r="I61" s="12">
        <f t="shared" si="5"/>
        <v>379</v>
      </c>
    </row>
    <row r="63" spans="3:11" x14ac:dyDescent="0.25">
      <c r="D63">
        <v>816</v>
      </c>
      <c r="E63">
        <v>356</v>
      </c>
      <c r="F63">
        <v>1900</v>
      </c>
      <c r="G63">
        <v>258</v>
      </c>
      <c r="H63">
        <v>816</v>
      </c>
      <c r="I63">
        <v>4146</v>
      </c>
    </row>
    <row r="64" spans="3:11" x14ac:dyDescent="0.25">
      <c r="D64">
        <f>(D55+D61)</f>
        <v>816</v>
      </c>
      <c r="E64">
        <f t="shared" ref="E64:I64" si="6">(E55+E61)</f>
        <v>356</v>
      </c>
      <c r="F64">
        <f t="shared" si="6"/>
        <v>1900</v>
      </c>
      <c r="G64">
        <f t="shared" si="6"/>
        <v>258</v>
      </c>
      <c r="H64">
        <f t="shared" si="6"/>
        <v>816</v>
      </c>
      <c r="I64">
        <f t="shared" si="6"/>
        <v>4146</v>
      </c>
    </row>
  </sheetData>
  <mergeCells count="1">
    <mergeCell ref="A12:B12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Data Sheet 1</vt:lpstr>
      <vt:lpstr>Fall 2020 Applications</vt:lpstr>
      <vt:lpstr>Fall 2020 New and Continuing</vt:lpstr>
      <vt:lpstr>Data Sheet 2</vt:lpstr>
      <vt:lpstr>CollegePercentage</vt:lpstr>
      <vt:lpstr>Fall Headcount</vt:lpstr>
      <vt:lpstr>Fall HC By Level</vt:lpstr>
      <vt:lpstr>FALL HC by Grade Level</vt:lpstr>
      <vt:lpstr>UndergradTotals</vt:lpstr>
      <vt:lpstr>GradTotals</vt:lpstr>
      <vt:lpstr>'Data Sheet 1'!Print_Area</vt:lpstr>
      <vt:lpstr>'Data Sheet 2'!Print_Area</vt:lpstr>
      <vt:lpstr>'Fall 2020 Applications'!Print_Area</vt:lpstr>
    </vt:vector>
  </TitlesOfParts>
  <Company>Univeristy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Jones, Robert J</cp:lastModifiedBy>
  <cp:lastPrinted>2020-11-17T19:48:51Z</cp:lastPrinted>
  <dcterms:created xsi:type="dcterms:W3CDTF">1998-04-17T16:02:02Z</dcterms:created>
  <dcterms:modified xsi:type="dcterms:W3CDTF">2021-12-20T14:10:25Z</dcterms:modified>
</cp:coreProperties>
</file>