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55" windowHeight="7755" activeTab="0"/>
  </bookViews>
  <sheets>
    <sheet name="FY 2021" sheetId="1" r:id="rId1"/>
  </sheets>
  <definedNames>
    <definedName name="_xlnm.Print_Area" localSheetId="0">'FY 2021'!$A$1:$V$76</definedName>
  </definedNames>
  <calcPr fullCalcOnLoad="1"/>
</workbook>
</file>

<file path=xl/sharedStrings.xml><?xml version="1.0" encoding="utf-8"?>
<sst xmlns="http://schemas.openxmlformats.org/spreadsheetml/2006/main" count="115" uniqueCount="92">
  <si>
    <t xml:space="preserve">     Black</t>
  </si>
  <si>
    <t xml:space="preserve">    White</t>
  </si>
  <si>
    <t>Alaskan Native</t>
  </si>
  <si>
    <t>TOTAL</t>
  </si>
  <si>
    <t>Level, CIP and Program Name</t>
  </si>
  <si>
    <t>Men</t>
  </si>
  <si>
    <t>Women</t>
  </si>
  <si>
    <t>Subtotal Masters Degrees Granted</t>
  </si>
  <si>
    <t>Unknown</t>
  </si>
  <si>
    <t>Other/</t>
  </si>
  <si>
    <t>27.0101  B.A. in Mathematical Sciences</t>
  </si>
  <si>
    <t>44.0000  M.A. in Human Services</t>
  </si>
  <si>
    <t>13.0401  M.A. in Educational Leadership</t>
  </si>
  <si>
    <t>Subtotal of Bachelor Degrees Granted</t>
  </si>
  <si>
    <t>23.0101  B.A. in English</t>
  </si>
  <si>
    <t>24.0101  B.A. in Liberal Studies</t>
  </si>
  <si>
    <t>40.0501  B.S. in Chemistry</t>
  </si>
  <si>
    <t>42.0101  B.A. in Psychology</t>
  </si>
  <si>
    <t>45.0601  B.A. in Economics</t>
  </si>
  <si>
    <t>44.0701  Bachelor of Social Work</t>
  </si>
  <si>
    <t>43.0104  B.A. in Criminal Justice</t>
  </si>
  <si>
    <t>50.0702  B.A. in Visual Arts</t>
  </si>
  <si>
    <t>52.0201  Bachelor of Business Administration</t>
  </si>
  <si>
    <t>52.0299  B.A. in Management</t>
  </si>
  <si>
    <t>52.0301  B.A. in Accountancy</t>
  </si>
  <si>
    <t>54.0101  B.A. in History</t>
  </si>
  <si>
    <t>24.0199  M.A. in Individual Option</t>
  </si>
  <si>
    <t>26.0101  B.S. in Biology</t>
  </si>
  <si>
    <t>Subtotal Doctoral  Degrees Granted</t>
  </si>
  <si>
    <t>09.0401  M.A. in Public Affairs Reporting</t>
  </si>
  <si>
    <t>23.0101  M.A. in English</t>
  </si>
  <si>
    <t>26.0101  M.S. in Biology</t>
  </si>
  <si>
    <t>44.0401  Master of Public Administration</t>
  </si>
  <si>
    <t>51.2201  Master of Public Health</t>
  </si>
  <si>
    <t>52.0301  M.A. in Accountancy</t>
  </si>
  <si>
    <t>54.0101  M.A. in History</t>
  </si>
  <si>
    <t>44.0401  Doctorate of Public Administration</t>
  </si>
  <si>
    <t>38.0101  B.A. in Philosophy</t>
  </si>
  <si>
    <t xml:space="preserve"> </t>
  </si>
  <si>
    <t>03.0104  M.A. in Environmental Science</t>
  </si>
  <si>
    <t>03.0103  M.A. in Environmental Studies</t>
  </si>
  <si>
    <t>11.0701  M.S. Computer Science</t>
  </si>
  <si>
    <t>52.0201  MBA of Business Administration</t>
  </si>
  <si>
    <t>11.0701  B.S. in Computer Science</t>
  </si>
  <si>
    <t>SOURCE: Annual IPEDS submission.</t>
  </si>
  <si>
    <t>Total Degrees (All Levels)</t>
  </si>
  <si>
    <t>UNIVERSITY OF ILLINOIS SPRINGFIELD</t>
  </si>
  <si>
    <t>Multi-Race</t>
  </si>
  <si>
    <t>Asian</t>
  </si>
  <si>
    <t xml:space="preserve">   Non-Hispanic</t>
  </si>
  <si>
    <t xml:space="preserve">  Non-Hispanic</t>
  </si>
  <si>
    <t>American Indian/</t>
  </si>
  <si>
    <t>Native Hawaiian/</t>
  </si>
  <si>
    <t>Pacific Islander</t>
  </si>
  <si>
    <t>Hispanic/</t>
  </si>
  <si>
    <t>Latino</t>
  </si>
  <si>
    <t>International</t>
  </si>
  <si>
    <t>09.0100  B.A. in Communication</t>
  </si>
  <si>
    <t>11.0501  B.S. in Management Information Systems</t>
  </si>
  <si>
    <t>30.2001  B.A. in Global Studies</t>
  </si>
  <si>
    <t>45.1301  B.A. in Sociology/Anthropology</t>
  </si>
  <si>
    <t>09.0100  M.A. in Communication</t>
  </si>
  <si>
    <t>11.0501  M.S. Management Information Systems</t>
  </si>
  <si>
    <t>42.2803  M.A. in Human Development Counseling</t>
  </si>
  <si>
    <t>03.0103  B.A. in Environmental Studies</t>
  </si>
  <si>
    <t>44.9999  Certificate in Mgmt of Non Profit Org.</t>
  </si>
  <si>
    <t>51.2201  Certificate in Emerg Prep. &amp; Homeland Sec.</t>
  </si>
  <si>
    <t>51.2299  Certificate in Community Health Education</t>
  </si>
  <si>
    <t>Subtotal IBHE Graduate Certificates  Granted</t>
  </si>
  <si>
    <t>44.0401  Certificate in Community Planning</t>
  </si>
  <si>
    <t>51.1501  Certificate in Alcohol and Substance Abuse</t>
  </si>
  <si>
    <t>11.1003  B.S. in Information Systems Security</t>
  </si>
  <si>
    <t>13.1202  B.A. in Elementary Education</t>
  </si>
  <si>
    <t>26.0202  B.S. in Biochemistry</t>
  </si>
  <si>
    <t>51.2299  Certificate in Epidemiology</t>
  </si>
  <si>
    <t>13.0401  C.A.S. in Educational Leadership</t>
  </si>
  <si>
    <t>22.0000  B.A. in Legal Studies</t>
  </si>
  <si>
    <t>31.0505  B.S. in Exercise Science</t>
  </si>
  <si>
    <t>44.0501  B.A. in Public Policy</t>
  </si>
  <si>
    <t>50.0501  B.A. in Theatre</t>
  </si>
  <si>
    <t>22.0000  M.A. in Legal Studies</t>
  </si>
  <si>
    <t>30.0801  M.S. in Data Analytics</t>
  </si>
  <si>
    <t>13.0401  Certificate in Educational Technology</t>
  </si>
  <si>
    <t>13.0499  Certificate in Legal Aspects of Education</t>
  </si>
  <si>
    <t>51.1005  B.S. in Clinical/Medical Laboratory Science</t>
  </si>
  <si>
    <t>45.1001  B.A. in Political Science</t>
  </si>
  <si>
    <t>44.0401  B.A. in Public Administration</t>
  </si>
  <si>
    <t>51.2202  Master of Environmental Health</t>
  </si>
  <si>
    <t>45.1001  M.A. in Political Science</t>
  </si>
  <si>
    <t>44.0401  Certificate in Public Project Management</t>
  </si>
  <si>
    <t>FY2021 Degrees Conferred by Race/Ethnic Category and Gender (IPEDS)</t>
  </si>
  <si>
    <t>13.0404  M.A. in Education/Teacher Leadership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</si>
</sst>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1" fontId="2" fillId="32" borderId="0">
      <alignment/>
      <protection/>
    </xf>
    <xf numFmtId="0" fontId="0" fillId="33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4" fillId="34" borderId="10" xfId="57" applyNumberFormat="1" applyFont="1" applyFill="1" applyBorder="1">
      <alignment/>
      <protection/>
    </xf>
    <xf numFmtId="1" fontId="4" fillId="34" borderId="11" xfId="57" applyNumberFormat="1" applyFont="1" applyFill="1" applyBorder="1" applyAlignment="1">
      <alignment horizontal="center"/>
      <protection/>
    </xf>
    <xf numFmtId="1" fontId="4" fillId="34" borderId="12" xfId="57" applyNumberFormat="1" applyFont="1" applyFill="1" applyBorder="1" applyAlignment="1">
      <alignment horizontal="center"/>
      <protection/>
    </xf>
    <xf numFmtId="1" fontId="4" fillId="34" borderId="13" xfId="57" applyNumberFormat="1" applyFont="1" applyFill="1" applyBorder="1">
      <alignment/>
      <protection/>
    </xf>
    <xf numFmtId="1" fontId="4" fillId="34" borderId="14" xfId="57" applyNumberFormat="1" applyFont="1" applyFill="1" applyBorder="1" applyAlignment="1">
      <alignment horizontal="center"/>
      <protection/>
    </xf>
    <xf numFmtId="1" fontId="4" fillId="34" borderId="15" xfId="57" applyNumberFormat="1" applyFont="1" applyFill="1" applyBorder="1">
      <alignment/>
      <protection/>
    </xf>
    <xf numFmtId="1" fontId="4" fillId="34" borderId="16" xfId="57" applyNumberFormat="1" applyFont="1" applyFill="1" applyBorder="1" applyAlignment="1">
      <alignment horizontal="center"/>
      <protection/>
    </xf>
    <xf numFmtId="1" fontId="4" fillId="34" borderId="17" xfId="57" applyNumberFormat="1" applyFont="1" applyFill="1" applyBorder="1" applyAlignment="1">
      <alignment horizontal="center"/>
      <protection/>
    </xf>
    <xf numFmtId="1" fontId="4" fillId="34" borderId="18" xfId="57" applyNumberFormat="1" applyFont="1" applyFill="1" applyBorder="1" applyAlignment="1">
      <alignment horizontal="center"/>
      <protection/>
    </xf>
    <xf numFmtId="1" fontId="4" fillId="34" borderId="19" xfId="57" applyNumberFormat="1" applyFont="1" applyFill="1" applyBorder="1" applyAlignment="1">
      <alignment horizontal="center"/>
      <protection/>
    </xf>
    <xf numFmtId="1" fontId="4" fillId="34" borderId="20" xfId="57" applyNumberFormat="1" applyFont="1" applyFill="1" applyBorder="1">
      <alignment/>
      <protection/>
    </xf>
    <xf numFmtId="1" fontId="3" fillId="34" borderId="21" xfId="57" applyNumberFormat="1" applyFont="1" applyFill="1" applyBorder="1">
      <alignment/>
      <protection/>
    </xf>
    <xf numFmtId="1" fontId="3" fillId="34" borderId="22" xfId="57" applyNumberFormat="1" applyFont="1" applyFill="1" applyBorder="1">
      <alignment/>
      <protection/>
    </xf>
    <xf numFmtId="1" fontId="4" fillId="34" borderId="22" xfId="57" applyNumberFormat="1" applyFont="1" applyFill="1" applyBorder="1" applyAlignment="1">
      <alignment horizontal="right"/>
      <protection/>
    </xf>
    <xf numFmtId="1" fontId="4" fillId="34" borderId="23" xfId="57" applyNumberFormat="1" applyFont="1" applyFill="1" applyBorder="1" applyAlignment="1">
      <alignment horizontal="right"/>
      <protection/>
    </xf>
    <xf numFmtId="1" fontId="3" fillId="32" borderId="24" xfId="57" applyNumberFormat="1" applyFont="1" applyFill="1" applyBorder="1" applyAlignment="1">
      <alignment horizontal="right" indent="2"/>
      <protection/>
    </xf>
    <xf numFmtId="1" fontId="3" fillId="0" borderId="25" xfId="57" applyNumberFormat="1" applyFont="1" applyFill="1" applyBorder="1" applyAlignment="1" applyProtection="1">
      <alignment horizontal="right" indent="2"/>
      <protection locked="0"/>
    </xf>
    <xf numFmtId="1" fontId="3" fillId="32" borderId="26" xfId="57" applyNumberFormat="1" applyFont="1" applyFill="1" applyBorder="1" applyAlignment="1" applyProtection="1">
      <alignment horizontal="right" indent="2"/>
      <protection locked="0"/>
    </xf>
    <xf numFmtId="1" fontId="3" fillId="32" borderId="25" xfId="57" applyNumberFormat="1" applyFont="1" applyFill="1" applyBorder="1" applyAlignment="1" applyProtection="1">
      <alignment horizontal="right" indent="2"/>
      <protection locked="0"/>
    </xf>
    <xf numFmtId="1" fontId="3" fillId="32" borderId="27" xfId="57" applyNumberFormat="1" applyFont="1" applyFill="1" applyBorder="1" applyAlignment="1">
      <alignment horizontal="right" indent="2"/>
      <protection/>
    </xf>
    <xf numFmtId="1" fontId="4" fillId="32" borderId="25" xfId="57" applyFont="1" applyFill="1" applyBorder="1" applyAlignment="1" applyProtection="1">
      <alignment horizontal="right" indent="2"/>
      <protection locked="0"/>
    </xf>
    <xf numFmtId="1" fontId="4" fillId="32" borderId="26" xfId="57" applyFont="1" applyFill="1" applyBorder="1" applyAlignment="1" applyProtection="1">
      <alignment horizontal="right" indent="2"/>
      <protection locked="0"/>
    </xf>
    <xf numFmtId="1" fontId="4" fillId="32" borderId="25" xfId="57" applyNumberFormat="1" applyFont="1" applyFill="1" applyBorder="1" applyAlignment="1" applyProtection="1">
      <alignment horizontal="right" indent="2"/>
      <protection locked="0"/>
    </xf>
    <xf numFmtId="1" fontId="4" fillId="32" borderId="26" xfId="57" applyNumberFormat="1" applyFont="1" applyFill="1" applyBorder="1" applyAlignment="1" applyProtection="1">
      <alignment horizontal="right" indent="2"/>
      <protection locked="0"/>
    </xf>
    <xf numFmtId="1" fontId="4" fillId="32" borderId="19" xfId="57" applyNumberFormat="1" applyFont="1" applyFill="1" applyBorder="1" applyAlignment="1" applyProtection="1">
      <alignment horizontal="right" indent="2"/>
      <protection locked="0"/>
    </xf>
    <xf numFmtId="1" fontId="4" fillId="32" borderId="28" xfId="57" applyNumberFormat="1" applyFont="1" applyFill="1" applyBorder="1" applyAlignment="1" applyProtection="1">
      <alignment horizontal="right" indent="2"/>
      <protection locked="0"/>
    </xf>
    <xf numFmtId="1" fontId="4" fillId="34" borderId="29" xfId="57" applyNumberFormat="1" applyFont="1" applyFill="1" applyBorder="1" applyAlignment="1">
      <alignment horizontal="right" indent="2"/>
      <protection/>
    </xf>
    <xf numFmtId="1" fontId="4" fillId="34" borderId="30" xfId="57" applyNumberFormat="1" applyFont="1" applyFill="1" applyBorder="1" applyAlignment="1">
      <alignment horizontal="right" indent="2"/>
      <protection/>
    </xf>
    <xf numFmtId="3" fontId="4" fillId="34" borderId="31" xfId="57" applyNumberFormat="1" applyFont="1" applyFill="1" applyBorder="1" applyAlignment="1">
      <alignment horizontal="right" indent="2"/>
      <protection/>
    </xf>
    <xf numFmtId="1" fontId="2" fillId="34" borderId="22" xfId="57" applyNumberFormat="1" applyFont="1" applyFill="1" applyBorder="1">
      <alignment/>
      <protection/>
    </xf>
    <xf numFmtId="1" fontId="4" fillId="0" borderId="26" xfId="57" applyFont="1" applyFill="1" applyBorder="1" applyAlignment="1" applyProtection="1">
      <alignment horizontal="right" indent="2"/>
      <protection locked="0"/>
    </xf>
    <xf numFmtId="1" fontId="4" fillId="0" borderId="25" xfId="57" applyFont="1" applyFill="1" applyBorder="1" applyAlignment="1" applyProtection="1">
      <alignment horizontal="right" indent="2"/>
      <protection locked="0"/>
    </xf>
    <xf numFmtId="1" fontId="3" fillId="0" borderId="26" xfId="57" applyNumberFormat="1" applyFont="1" applyFill="1" applyBorder="1" applyAlignment="1" applyProtection="1">
      <alignment horizontal="right" indent="2"/>
      <protection locked="0"/>
    </xf>
    <xf numFmtId="1" fontId="45" fillId="0" borderId="32" xfId="57" applyNumberFormat="1" applyFont="1" applyFill="1" applyBorder="1" applyAlignment="1" applyProtection="1">
      <alignment horizontal="right" indent="2"/>
      <protection locked="0"/>
    </xf>
    <xf numFmtId="1" fontId="45" fillId="32" borderId="33" xfId="57" applyNumberFormat="1" applyFont="1" applyFill="1" applyBorder="1" applyAlignment="1" applyProtection="1">
      <alignment horizontal="right" indent="2"/>
      <protection locked="0"/>
    </xf>
    <xf numFmtId="1" fontId="45" fillId="0" borderId="25" xfId="57" applyNumberFormat="1" applyFont="1" applyFill="1" applyBorder="1" applyAlignment="1" applyProtection="1">
      <alignment horizontal="right" indent="2"/>
      <protection locked="0"/>
    </xf>
    <xf numFmtId="1" fontId="45" fillId="32" borderId="26" xfId="57" applyNumberFormat="1" applyFont="1" applyFill="1" applyBorder="1" applyAlignment="1" applyProtection="1">
      <alignment horizontal="right" indent="2"/>
      <protection locked="0"/>
    </xf>
    <xf numFmtId="1" fontId="45" fillId="32" borderId="25" xfId="57" applyNumberFormat="1" applyFont="1" applyFill="1" applyBorder="1" applyAlignment="1" applyProtection="1">
      <alignment horizontal="right" indent="2"/>
      <protection locked="0"/>
    </xf>
    <xf numFmtId="1" fontId="45" fillId="0" borderId="26" xfId="57" applyNumberFormat="1" applyFont="1" applyFill="1" applyBorder="1" applyAlignment="1" applyProtection="1">
      <alignment horizontal="right" indent="2"/>
      <protection locked="0"/>
    </xf>
    <xf numFmtId="1" fontId="45" fillId="32" borderId="32" xfId="57" applyNumberFormat="1" applyFont="1" applyFill="1" applyBorder="1" applyAlignment="1">
      <alignment horizontal="right" indent="2"/>
      <protection/>
    </xf>
    <xf numFmtId="1" fontId="3" fillId="32" borderId="33" xfId="57" applyNumberFormat="1" applyFont="1" applyFill="1" applyBorder="1" applyAlignment="1">
      <alignment horizontal="right" indent="2"/>
      <protection/>
    </xf>
    <xf numFmtId="1" fontId="4" fillId="34" borderId="11" xfId="57" applyNumberFormat="1" applyFont="1" applyFill="1" applyBorder="1" applyAlignment="1">
      <alignment horizontal="center"/>
      <protection/>
    </xf>
    <xf numFmtId="1" fontId="4" fillId="34" borderId="18" xfId="57" applyNumberFormat="1" applyFont="1" applyFill="1" applyBorder="1" applyAlignment="1">
      <alignment horizontal="center"/>
      <protection/>
    </xf>
    <xf numFmtId="0" fontId="0" fillId="0" borderId="18" xfId="0" applyBorder="1" applyAlignment="1">
      <alignment horizontal="center"/>
    </xf>
    <xf numFmtId="1" fontId="4" fillId="34" borderId="34" xfId="57" applyNumberFormat="1" applyFont="1" applyFill="1" applyBorder="1" applyAlignment="1">
      <alignment horizontal="center"/>
      <protection/>
    </xf>
    <xf numFmtId="1" fontId="4" fillId="34" borderId="35" xfId="57" applyNumberFormat="1" applyFont="1" applyFill="1" applyBorder="1" applyAlignment="1">
      <alignment horizontal="center"/>
      <protection/>
    </xf>
    <xf numFmtId="1" fontId="3" fillId="32" borderId="0" xfId="57" applyNumberFormat="1" applyFont="1" applyFill="1" applyBorder="1" applyAlignment="1">
      <alignment/>
      <protection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36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6"/>
  <sheetViews>
    <sheetView tabSelected="1" zoomScalePageLayoutView="0" workbookViewId="0" topLeftCell="A1">
      <selection activeCell="A46" sqref="A46"/>
    </sheetView>
  </sheetViews>
  <sheetFormatPr defaultColWidth="9.140625" defaultRowHeight="12.75"/>
  <cols>
    <col min="1" max="1" width="48.00390625" style="0" customWidth="1"/>
    <col min="2" max="13" width="9.140625" style="1" customWidth="1"/>
    <col min="14" max="15" width="9.140625" style="1" hidden="1" customWidth="1"/>
    <col min="16" max="21" width="9.140625" style="1" customWidth="1"/>
    <col min="22" max="22" width="10.28125" style="1" customWidth="1"/>
  </cols>
  <sheetData>
    <row r="1" spans="1:22" ht="15.75">
      <c r="A1" s="50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ht="15">
      <c r="A2" s="50" t="s">
        <v>90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ht="13.5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1:22" ht="13.5" thickTop="1">
      <c r="A4" s="2"/>
      <c r="B4" s="43" t="s">
        <v>38</v>
      </c>
      <c r="C4" s="45"/>
      <c r="D4" s="43" t="s">
        <v>0</v>
      </c>
      <c r="E4" s="44"/>
      <c r="F4" s="43" t="s">
        <v>38</v>
      </c>
      <c r="G4" s="44"/>
      <c r="H4" s="43" t="s">
        <v>54</v>
      </c>
      <c r="I4" s="44"/>
      <c r="J4" s="43" t="s">
        <v>1</v>
      </c>
      <c r="K4" s="44"/>
      <c r="L4" s="43" t="s">
        <v>51</v>
      </c>
      <c r="M4" s="44"/>
      <c r="N4" s="43" t="s">
        <v>52</v>
      </c>
      <c r="O4" s="44"/>
      <c r="P4" s="43" t="s">
        <v>38</v>
      </c>
      <c r="Q4" s="44"/>
      <c r="R4" s="43" t="s">
        <v>9</v>
      </c>
      <c r="S4" s="44"/>
      <c r="T4" s="3"/>
      <c r="U4" s="10"/>
      <c r="V4" s="4"/>
    </row>
    <row r="5" spans="1:22" ht="12.75">
      <c r="A5" s="5"/>
      <c r="B5" s="46" t="s">
        <v>56</v>
      </c>
      <c r="C5" s="47"/>
      <c r="D5" s="46" t="s">
        <v>49</v>
      </c>
      <c r="E5" s="47"/>
      <c r="F5" s="46" t="s">
        <v>48</v>
      </c>
      <c r="G5" s="47"/>
      <c r="H5" s="46" t="s">
        <v>55</v>
      </c>
      <c r="I5" s="47"/>
      <c r="J5" s="46" t="s">
        <v>50</v>
      </c>
      <c r="K5" s="47"/>
      <c r="L5" s="46" t="s">
        <v>2</v>
      </c>
      <c r="M5" s="47"/>
      <c r="N5" s="46" t="s">
        <v>53</v>
      </c>
      <c r="O5" s="47"/>
      <c r="P5" s="46" t="s">
        <v>47</v>
      </c>
      <c r="Q5" s="47"/>
      <c r="R5" s="46" t="s">
        <v>8</v>
      </c>
      <c r="S5" s="47"/>
      <c r="T5" s="46" t="s">
        <v>3</v>
      </c>
      <c r="U5" s="47"/>
      <c r="V5" s="6" t="s">
        <v>3</v>
      </c>
    </row>
    <row r="6" spans="1:22" ht="12.75">
      <c r="A6" s="7" t="s">
        <v>4</v>
      </c>
      <c r="B6" s="11" t="s">
        <v>5</v>
      </c>
      <c r="C6" s="8" t="s">
        <v>6</v>
      </c>
      <c r="D6" s="11" t="s">
        <v>5</v>
      </c>
      <c r="E6" s="8" t="s">
        <v>6</v>
      </c>
      <c r="F6" s="11" t="s">
        <v>5</v>
      </c>
      <c r="G6" s="8" t="s">
        <v>6</v>
      </c>
      <c r="H6" s="11" t="s">
        <v>5</v>
      </c>
      <c r="I6" s="8" t="s">
        <v>6</v>
      </c>
      <c r="J6" s="11" t="s">
        <v>5</v>
      </c>
      <c r="K6" s="8" t="s">
        <v>6</v>
      </c>
      <c r="L6" s="11" t="s">
        <v>5</v>
      </c>
      <c r="M6" s="8" t="s">
        <v>6</v>
      </c>
      <c r="N6" s="11" t="s">
        <v>5</v>
      </c>
      <c r="O6" s="8" t="s">
        <v>6</v>
      </c>
      <c r="P6" s="11" t="s">
        <v>5</v>
      </c>
      <c r="Q6" s="8" t="s">
        <v>6</v>
      </c>
      <c r="R6" s="11" t="s">
        <v>5</v>
      </c>
      <c r="S6" s="8" t="s">
        <v>6</v>
      </c>
      <c r="T6" s="11" t="s">
        <v>5</v>
      </c>
      <c r="U6" s="8" t="s">
        <v>6</v>
      </c>
      <c r="V6" s="9"/>
    </row>
    <row r="7" spans="1:22" ht="12.75">
      <c r="A7" s="13" t="s">
        <v>64</v>
      </c>
      <c r="B7" s="35">
        <v>0</v>
      </c>
      <c r="C7" s="36">
        <v>0</v>
      </c>
      <c r="D7" s="35">
        <v>1</v>
      </c>
      <c r="E7" s="36">
        <v>1</v>
      </c>
      <c r="F7" s="35">
        <v>0</v>
      </c>
      <c r="G7" s="36">
        <v>0</v>
      </c>
      <c r="H7" s="35">
        <v>0</v>
      </c>
      <c r="I7" s="36">
        <v>0</v>
      </c>
      <c r="J7" s="35">
        <v>2</v>
      </c>
      <c r="K7" s="36">
        <v>9</v>
      </c>
      <c r="L7" s="35">
        <v>0</v>
      </c>
      <c r="M7" s="36">
        <v>0</v>
      </c>
      <c r="N7" s="35">
        <v>0</v>
      </c>
      <c r="O7" s="36">
        <v>0</v>
      </c>
      <c r="P7" s="35">
        <v>0</v>
      </c>
      <c r="Q7" s="36">
        <v>0</v>
      </c>
      <c r="R7" s="35">
        <v>0</v>
      </c>
      <c r="S7" s="36">
        <v>0</v>
      </c>
      <c r="T7" s="41">
        <f>B7+D7+F7+H7+J7+L7+N7+P7+R7</f>
        <v>3</v>
      </c>
      <c r="U7" s="42">
        <f>C7+E7+G7+I7+K7+M7+O7+Q7+S7</f>
        <v>10</v>
      </c>
      <c r="V7" s="17">
        <f>T7+U7</f>
        <v>13</v>
      </c>
    </row>
    <row r="8" spans="1:22" ht="12.75">
      <c r="A8" s="14" t="s">
        <v>57</v>
      </c>
      <c r="B8" s="37">
        <v>0</v>
      </c>
      <c r="C8" s="38">
        <v>0</v>
      </c>
      <c r="D8" s="37">
        <v>3</v>
      </c>
      <c r="E8" s="38">
        <v>3</v>
      </c>
      <c r="F8" s="37">
        <v>0</v>
      </c>
      <c r="G8" s="38">
        <v>1</v>
      </c>
      <c r="H8" s="37">
        <v>0</v>
      </c>
      <c r="I8" s="38">
        <v>2</v>
      </c>
      <c r="J8" s="37">
        <v>8</v>
      </c>
      <c r="K8" s="38">
        <v>17</v>
      </c>
      <c r="L8" s="37">
        <v>0</v>
      </c>
      <c r="M8" s="38">
        <v>0</v>
      </c>
      <c r="N8" s="37">
        <v>0</v>
      </c>
      <c r="O8" s="38">
        <v>0</v>
      </c>
      <c r="P8" s="37">
        <v>3</v>
      </c>
      <c r="Q8" s="38">
        <v>0</v>
      </c>
      <c r="R8" s="37">
        <v>0</v>
      </c>
      <c r="S8" s="38">
        <v>0</v>
      </c>
      <c r="T8" s="37">
        <f>B8+D8+F8+H8+J8+L8+N8+P8+R8</f>
        <v>14</v>
      </c>
      <c r="U8" s="38">
        <f>C8+E8+G8+I8+K8+M8+O8+Q8+S8</f>
        <v>23</v>
      </c>
      <c r="V8" s="21">
        <f>T8+U8</f>
        <v>37</v>
      </c>
    </row>
    <row r="9" spans="1:22" ht="12.75">
      <c r="A9" s="14" t="s">
        <v>58</v>
      </c>
      <c r="B9" s="37">
        <v>0</v>
      </c>
      <c r="C9" s="38">
        <v>1</v>
      </c>
      <c r="D9" s="37">
        <v>1</v>
      </c>
      <c r="E9" s="38">
        <v>1</v>
      </c>
      <c r="F9" s="37">
        <v>0</v>
      </c>
      <c r="G9" s="38">
        <v>0</v>
      </c>
      <c r="H9" s="37">
        <v>0</v>
      </c>
      <c r="I9" s="38">
        <v>0</v>
      </c>
      <c r="J9" s="37">
        <v>5</v>
      </c>
      <c r="K9" s="38">
        <v>0</v>
      </c>
      <c r="L9" s="37">
        <v>0</v>
      </c>
      <c r="M9" s="38">
        <v>0</v>
      </c>
      <c r="N9" s="37">
        <v>0</v>
      </c>
      <c r="O9" s="38">
        <v>0</v>
      </c>
      <c r="P9" s="37">
        <v>0</v>
      </c>
      <c r="Q9" s="38">
        <v>0</v>
      </c>
      <c r="R9" s="37">
        <v>0</v>
      </c>
      <c r="S9" s="38">
        <v>0</v>
      </c>
      <c r="T9" s="37">
        <f aca="true" t="shared" si="0" ref="T9:T72">B9+D9+F9+H9+J9+L9+N9+P9+R9</f>
        <v>6</v>
      </c>
      <c r="U9" s="38">
        <f aca="true" t="shared" si="1" ref="U9:U72">C9+E9+G9+I9+K9+M9+O9+Q9+S9</f>
        <v>2</v>
      </c>
      <c r="V9" s="21">
        <f aca="true" t="shared" si="2" ref="V9:V72">T9+U9</f>
        <v>8</v>
      </c>
    </row>
    <row r="10" spans="1:22" ht="12.75">
      <c r="A10" s="14" t="s">
        <v>43</v>
      </c>
      <c r="B10" s="37">
        <v>0</v>
      </c>
      <c r="C10" s="38">
        <v>0</v>
      </c>
      <c r="D10" s="37">
        <v>5</v>
      </c>
      <c r="E10" s="38">
        <v>1</v>
      </c>
      <c r="F10" s="37">
        <v>8</v>
      </c>
      <c r="G10" s="38">
        <v>4</v>
      </c>
      <c r="H10" s="37">
        <v>9</v>
      </c>
      <c r="I10" s="38">
        <v>1</v>
      </c>
      <c r="J10" s="37">
        <v>51</v>
      </c>
      <c r="K10" s="38">
        <v>10</v>
      </c>
      <c r="L10" s="37">
        <v>1</v>
      </c>
      <c r="M10" s="38">
        <v>0</v>
      </c>
      <c r="N10" s="37">
        <v>0</v>
      </c>
      <c r="O10" s="38">
        <v>0</v>
      </c>
      <c r="P10" s="37">
        <v>3</v>
      </c>
      <c r="Q10" s="38">
        <v>1</v>
      </c>
      <c r="R10" s="37">
        <v>4</v>
      </c>
      <c r="S10" s="38">
        <v>1</v>
      </c>
      <c r="T10" s="37">
        <f t="shared" si="0"/>
        <v>81</v>
      </c>
      <c r="U10" s="38">
        <f t="shared" si="1"/>
        <v>18</v>
      </c>
      <c r="V10" s="21">
        <f t="shared" si="2"/>
        <v>99</v>
      </c>
    </row>
    <row r="11" spans="1:22" ht="12.75">
      <c r="A11" s="14" t="s">
        <v>71</v>
      </c>
      <c r="B11" s="37">
        <v>0</v>
      </c>
      <c r="C11" s="38">
        <v>0</v>
      </c>
      <c r="D11" s="37">
        <v>4</v>
      </c>
      <c r="E11" s="38">
        <v>2</v>
      </c>
      <c r="F11" s="37">
        <v>1</v>
      </c>
      <c r="G11" s="38">
        <v>0</v>
      </c>
      <c r="H11" s="37">
        <v>0</v>
      </c>
      <c r="I11" s="38">
        <v>0</v>
      </c>
      <c r="J11" s="37">
        <v>11</v>
      </c>
      <c r="K11" s="38">
        <v>1</v>
      </c>
      <c r="L11" s="37">
        <v>0</v>
      </c>
      <c r="M11" s="38">
        <v>0</v>
      </c>
      <c r="N11" s="37">
        <v>0</v>
      </c>
      <c r="O11" s="38">
        <v>0</v>
      </c>
      <c r="P11" s="37">
        <v>0</v>
      </c>
      <c r="Q11" s="38">
        <v>0</v>
      </c>
      <c r="R11" s="37">
        <v>0</v>
      </c>
      <c r="S11" s="38">
        <v>0</v>
      </c>
      <c r="T11" s="37">
        <f t="shared" si="0"/>
        <v>16</v>
      </c>
      <c r="U11" s="38">
        <f t="shared" si="1"/>
        <v>3</v>
      </c>
      <c r="V11" s="21">
        <f t="shared" si="2"/>
        <v>19</v>
      </c>
    </row>
    <row r="12" spans="1:22" ht="12.75">
      <c r="A12" s="14" t="s">
        <v>72</v>
      </c>
      <c r="B12" s="37">
        <v>0</v>
      </c>
      <c r="C12" s="38">
        <v>0</v>
      </c>
      <c r="D12" s="37">
        <v>0</v>
      </c>
      <c r="E12" s="38">
        <v>0</v>
      </c>
      <c r="F12" s="37">
        <v>0</v>
      </c>
      <c r="G12" s="38">
        <v>0</v>
      </c>
      <c r="H12" s="37">
        <v>1</v>
      </c>
      <c r="I12" s="38">
        <v>0</v>
      </c>
      <c r="J12" s="37">
        <v>1</v>
      </c>
      <c r="K12" s="38">
        <v>5</v>
      </c>
      <c r="L12" s="37">
        <v>0</v>
      </c>
      <c r="M12" s="38">
        <v>0</v>
      </c>
      <c r="N12" s="37">
        <v>0</v>
      </c>
      <c r="O12" s="38">
        <v>0</v>
      </c>
      <c r="P12" s="37">
        <v>0</v>
      </c>
      <c r="Q12" s="38">
        <v>0</v>
      </c>
      <c r="R12" s="37">
        <v>0</v>
      </c>
      <c r="S12" s="38">
        <v>0</v>
      </c>
      <c r="T12" s="37">
        <f t="shared" si="0"/>
        <v>2</v>
      </c>
      <c r="U12" s="38">
        <f t="shared" si="1"/>
        <v>5</v>
      </c>
      <c r="V12" s="21">
        <f t="shared" si="2"/>
        <v>7</v>
      </c>
    </row>
    <row r="13" spans="1:22" ht="12.75">
      <c r="A13" s="14" t="s">
        <v>76</v>
      </c>
      <c r="B13" s="37">
        <v>0</v>
      </c>
      <c r="C13" s="38">
        <v>0</v>
      </c>
      <c r="D13" s="37">
        <v>0</v>
      </c>
      <c r="E13" s="38">
        <v>2</v>
      </c>
      <c r="F13" s="37">
        <v>0</v>
      </c>
      <c r="G13" s="38">
        <v>0</v>
      </c>
      <c r="H13" s="37">
        <v>0</v>
      </c>
      <c r="I13" s="38">
        <v>2</v>
      </c>
      <c r="J13" s="37">
        <v>3</v>
      </c>
      <c r="K13" s="38">
        <v>3</v>
      </c>
      <c r="L13" s="37">
        <v>0</v>
      </c>
      <c r="M13" s="38">
        <v>0</v>
      </c>
      <c r="N13" s="37">
        <v>0</v>
      </c>
      <c r="O13" s="38">
        <v>0</v>
      </c>
      <c r="P13" s="37">
        <v>0</v>
      </c>
      <c r="Q13" s="38">
        <v>0</v>
      </c>
      <c r="R13" s="37">
        <v>0</v>
      </c>
      <c r="S13" s="38">
        <v>0</v>
      </c>
      <c r="T13" s="37">
        <f t="shared" si="0"/>
        <v>3</v>
      </c>
      <c r="U13" s="38">
        <f t="shared" si="1"/>
        <v>7</v>
      </c>
      <c r="V13" s="21">
        <f t="shared" si="2"/>
        <v>10</v>
      </c>
    </row>
    <row r="14" spans="1:22" ht="12.75">
      <c r="A14" s="14" t="s">
        <v>14</v>
      </c>
      <c r="B14" s="37">
        <v>0</v>
      </c>
      <c r="C14" s="38">
        <v>0</v>
      </c>
      <c r="D14" s="37">
        <v>0</v>
      </c>
      <c r="E14" s="38">
        <v>1</v>
      </c>
      <c r="F14" s="37">
        <v>0</v>
      </c>
      <c r="G14" s="38">
        <v>1</v>
      </c>
      <c r="H14" s="37">
        <v>0</v>
      </c>
      <c r="I14" s="38">
        <v>1</v>
      </c>
      <c r="J14" s="37">
        <v>2</v>
      </c>
      <c r="K14" s="38">
        <v>13</v>
      </c>
      <c r="L14" s="37">
        <v>0</v>
      </c>
      <c r="M14" s="38">
        <v>0</v>
      </c>
      <c r="N14" s="37">
        <v>0</v>
      </c>
      <c r="O14" s="38">
        <v>0</v>
      </c>
      <c r="P14" s="37">
        <v>0</v>
      </c>
      <c r="Q14" s="38">
        <v>0</v>
      </c>
      <c r="R14" s="37">
        <v>0</v>
      </c>
      <c r="S14" s="38">
        <v>0</v>
      </c>
      <c r="T14" s="37">
        <f t="shared" si="0"/>
        <v>2</v>
      </c>
      <c r="U14" s="38">
        <f t="shared" si="1"/>
        <v>16</v>
      </c>
      <c r="V14" s="21">
        <f t="shared" si="2"/>
        <v>18</v>
      </c>
    </row>
    <row r="15" spans="1:22" ht="12.75">
      <c r="A15" s="14" t="s">
        <v>15</v>
      </c>
      <c r="B15" s="37">
        <v>0</v>
      </c>
      <c r="C15" s="38">
        <v>0</v>
      </c>
      <c r="D15" s="37">
        <v>0</v>
      </c>
      <c r="E15" s="38">
        <v>0</v>
      </c>
      <c r="F15" s="37">
        <v>0</v>
      </c>
      <c r="G15" s="38">
        <v>0</v>
      </c>
      <c r="H15" s="37">
        <v>1</v>
      </c>
      <c r="I15" s="38">
        <v>0</v>
      </c>
      <c r="J15" s="37">
        <v>1</v>
      </c>
      <c r="K15" s="38">
        <v>6</v>
      </c>
      <c r="L15" s="37">
        <v>0</v>
      </c>
      <c r="M15" s="38">
        <v>0</v>
      </c>
      <c r="N15" s="37">
        <v>0</v>
      </c>
      <c r="O15" s="38">
        <v>0</v>
      </c>
      <c r="P15" s="37">
        <v>1</v>
      </c>
      <c r="Q15" s="38">
        <v>0</v>
      </c>
      <c r="R15" s="37">
        <v>0</v>
      </c>
      <c r="S15" s="38">
        <v>1</v>
      </c>
      <c r="T15" s="37">
        <f t="shared" si="0"/>
        <v>3</v>
      </c>
      <c r="U15" s="38">
        <f t="shared" si="1"/>
        <v>7</v>
      </c>
      <c r="V15" s="21">
        <f t="shared" si="2"/>
        <v>10</v>
      </c>
    </row>
    <row r="16" spans="1:22" ht="12.75">
      <c r="A16" s="14" t="s">
        <v>27</v>
      </c>
      <c r="B16" s="37">
        <v>0</v>
      </c>
      <c r="C16" s="38">
        <v>0</v>
      </c>
      <c r="D16" s="37">
        <v>0</v>
      </c>
      <c r="E16" s="38">
        <v>1</v>
      </c>
      <c r="F16" s="37">
        <v>1</v>
      </c>
      <c r="G16" s="38">
        <v>1</v>
      </c>
      <c r="H16" s="37">
        <v>1</v>
      </c>
      <c r="I16" s="38">
        <v>0</v>
      </c>
      <c r="J16" s="37">
        <v>4</v>
      </c>
      <c r="K16" s="38">
        <v>16</v>
      </c>
      <c r="L16" s="37">
        <v>0</v>
      </c>
      <c r="M16" s="38">
        <v>0</v>
      </c>
      <c r="N16" s="37">
        <v>0</v>
      </c>
      <c r="O16" s="38">
        <v>0</v>
      </c>
      <c r="P16" s="37">
        <v>1</v>
      </c>
      <c r="Q16" s="38">
        <v>0</v>
      </c>
      <c r="R16" s="37">
        <v>0</v>
      </c>
      <c r="S16" s="38">
        <v>0</v>
      </c>
      <c r="T16" s="37">
        <f t="shared" si="0"/>
        <v>7</v>
      </c>
      <c r="U16" s="38">
        <f t="shared" si="1"/>
        <v>18</v>
      </c>
      <c r="V16" s="21">
        <f t="shared" si="2"/>
        <v>25</v>
      </c>
    </row>
    <row r="17" spans="1:22" ht="12.75">
      <c r="A17" s="14" t="s">
        <v>73</v>
      </c>
      <c r="B17" s="37">
        <v>0</v>
      </c>
      <c r="C17" s="38">
        <v>0</v>
      </c>
      <c r="D17" s="37">
        <v>0</v>
      </c>
      <c r="E17" s="38">
        <v>0</v>
      </c>
      <c r="F17" s="37">
        <v>0</v>
      </c>
      <c r="G17" s="38">
        <v>0</v>
      </c>
      <c r="H17" s="37">
        <v>0</v>
      </c>
      <c r="I17" s="38">
        <v>0</v>
      </c>
      <c r="J17" s="37">
        <v>2</v>
      </c>
      <c r="K17" s="38">
        <v>5</v>
      </c>
      <c r="L17" s="37">
        <v>0</v>
      </c>
      <c r="M17" s="38">
        <v>0</v>
      </c>
      <c r="N17" s="37">
        <v>0</v>
      </c>
      <c r="O17" s="38">
        <v>0</v>
      </c>
      <c r="P17" s="37">
        <v>0</v>
      </c>
      <c r="Q17" s="38">
        <v>1</v>
      </c>
      <c r="R17" s="37">
        <v>0</v>
      </c>
      <c r="S17" s="38">
        <v>0</v>
      </c>
      <c r="T17" s="37">
        <f t="shared" si="0"/>
        <v>2</v>
      </c>
      <c r="U17" s="38">
        <f t="shared" si="1"/>
        <v>6</v>
      </c>
      <c r="V17" s="21">
        <f t="shared" si="2"/>
        <v>8</v>
      </c>
    </row>
    <row r="18" spans="1:22" ht="12.75">
      <c r="A18" s="14" t="s">
        <v>10</v>
      </c>
      <c r="B18" s="37">
        <v>0</v>
      </c>
      <c r="C18" s="38">
        <v>0</v>
      </c>
      <c r="D18" s="37">
        <v>0</v>
      </c>
      <c r="E18" s="38">
        <v>1</v>
      </c>
      <c r="F18" s="37">
        <v>0</v>
      </c>
      <c r="G18" s="38">
        <v>0</v>
      </c>
      <c r="H18" s="37">
        <v>0</v>
      </c>
      <c r="I18" s="38">
        <v>1</v>
      </c>
      <c r="J18" s="37">
        <v>6</v>
      </c>
      <c r="K18" s="38">
        <v>4</v>
      </c>
      <c r="L18" s="37">
        <v>0</v>
      </c>
      <c r="M18" s="38">
        <v>0</v>
      </c>
      <c r="N18" s="37">
        <v>0</v>
      </c>
      <c r="O18" s="38">
        <v>0</v>
      </c>
      <c r="P18" s="37">
        <v>0</v>
      </c>
      <c r="Q18" s="38">
        <v>0</v>
      </c>
      <c r="R18" s="37">
        <v>1</v>
      </c>
      <c r="S18" s="38">
        <v>0</v>
      </c>
      <c r="T18" s="37">
        <f t="shared" si="0"/>
        <v>7</v>
      </c>
      <c r="U18" s="38">
        <f t="shared" si="1"/>
        <v>6</v>
      </c>
      <c r="V18" s="21">
        <f t="shared" si="2"/>
        <v>13</v>
      </c>
    </row>
    <row r="19" spans="1:22" ht="12.75">
      <c r="A19" s="14" t="s">
        <v>59</v>
      </c>
      <c r="B19" s="37">
        <v>0</v>
      </c>
      <c r="C19" s="38">
        <v>0</v>
      </c>
      <c r="D19" s="37">
        <v>0</v>
      </c>
      <c r="E19" s="38">
        <v>0</v>
      </c>
      <c r="F19" s="37">
        <v>0</v>
      </c>
      <c r="G19" s="38">
        <v>1</v>
      </c>
      <c r="H19" s="37">
        <v>0</v>
      </c>
      <c r="I19" s="38">
        <v>0</v>
      </c>
      <c r="J19" s="37">
        <v>0</v>
      </c>
      <c r="K19" s="38">
        <v>1</v>
      </c>
      <c r="L19" s="37">
        <v>0</v>
      </c>
      <c r="M19" s="38">
        <v>0</v>
      </c>
      <c r="N19" s="37">
        <v>0</v>
      </c>
      <c r="O19" s="38">
        <v>0</v>
      </c>
      <c r="P19" s="37">
        <v>0</v>
      </c>
      <c r="Q19" s="38">
        <v>0</v>
      </c>
      <c r="R19" s="37">
        <v>0</v>
      </c>
      <c r="S19" s="38">
        <v>0</v>
      </c>
      <c r="T19" s="37">
        <f t="shared" si="0"/>
        <v>0</v>
      </c>
      <c r="U19" s="38">
        <f t="shared" si="1"/>
        <v>2</v>
      </c>
      <c r="V19" s="21">
        <f t="shared" si="2"/>
        <v>2</v>
      </c>
    </row>
    <row r="20" spans="1:22" ht="12.75">
      <c r="A20" s="14" t="s">
        <v>77</v>
      </c>
      <c r="B20" s="37">
        <v>0</v>
      </c>
      <c r="C20" s="38">
        <v>0</v>
      </c>
      <c r="D20" s="37">
        <v>0</v>
      </c>
      <c r="E20" s="38">
        <v>0</v>
      </c>
      <c r="F20" s="37">
        <v>0</v>
      </c>
      <c r="G20" s="38">
        <v>0</v>
      </c>
      <c r="H20" s="37">
        <v>1</v>
      </c>
      <c r="I20" s="38">
        <v>0</v>
      </c>
      <c r="J20" s="37">
        <v>3</v>
      </c>
      <c r="K20" s="38">
        <v>12</v>
      </c>
      <c r="L20" s="37">
        <v>0</v>
      </c>
      <c r="M20" s="38">
        <v>0</v>
      </c>
      <c r="N20" s="37">
        <v>0</v>
      </c>
      <c r="O20" s="38">
        <v>0</v>
      </c>
      <c r="P20" s="37">
        <v>0</v>
      </c>
      <c r="Q20" s="38">
        <v>0</v>
      </c>
      <c r="R20" s="37">
        <v>0</v>
      </c>
      <c r="S20" s="38">
        <v>0</v>
      </c>
      <c r="T20" s="37">
        <f t="shared" si="0"/>
        <v>4</v>
      </c>
      <c r="U20" s="38">
        <f t="shared" si="1"/>
        <v>12</v>
      </c>
      <c r="V20" s="21">
        <f t="shared" si="2"/>
        <v>16</v>
      </c>
    </row>
    <row r="21" spans="1:22" ht="12.75">
      <c r="A21" s="14" t="s">
        <v>37</v>
      </c>
      <c r="B21" s="37">
        <v>0</v>
      </c>
      <c r="C21" s="38">
        <v>0</v>
      </c>
      <c r="D21" s="37">
        <v>0</v>
      </c>
      <c r="E21" s="38">
        <v>0</v>
      </c>
      <c r="F21" s="37">
        <v>0</v>
      </c>
      <c r="G21" s="38">
        <v>0</v>
      </c>
      <c r="H21" s="37">
        <v>0</v>
      </c>
      <c r="I21" s="38">
        <v>0</v>
      </c>
      <c r="J21" s="37">
        <v>1</v>
      </c>
      <c r="K21" s="38">
        <v>2</v>
      </c>
      <c r="L21" s="37">
        <v>0</v>
      </c>
      <c r="M21" s="38">
        <v>0</v>
      </c>
      <c r="N21" s="37">
        <v>0</v>
      </c>
      <c r="O21" s="38">
        <v>0</v>
      </c>
      <c r="P21" s="37">
        <v>0</v>
      </c>
      <c r="Q21" s="38">
        <v>0</v>
      </c>
      <c r="R21" s="37">
        <v>1</v>
      </c>
      <c r="S21" s="38">
        <v>0</v>
      </c>
      <c r="T21" s="37">
        <f t="shared" si="0"/>
        <v>2</v>
      </c>
      <c r="U21" s="38">
        <f t="shared" si="1"/>
        <v>2</v>
      </c>
      <c r="V21" s="21">
        <f t="shared" si="2"/>
        <v>4</v>
      </c>
    </row>
    <row r="22" spans="1:22" ht="12.75">
      <c r="A22" s="14" t="s">
        <v>16</v>
      </c>
      <c r="B22" s="37">
        <v>0</v>
      </c>
      <c r="C22" s="38">
        <v>0</v>
      </c>
      <c r="D22" s="37">
        <v>0</v>
      </c>
      <c r="E22" s="38">
        <v>0</v>
      </c>
      <c r="F22" s="37">
        <v>0</v>
      </c>
      <c r="G22" s="38">
        <v>0</v>
      </c>
      <c r="H22" s="37">
        <v>1</v>
      </c>
      <c r="I22" s="38">
        <v>1</v>
      </c>
      <c r="J22" s="37">
        <v>2</v>
      </c>
      <c r="K22" s="38">
        <v>1</v>
      </c>
      <c r="L22" s="37">
        <v>0</v>
      </c>
      <c r="M22" s="38">
        <v>0</v>
      </c>
      <c r="N22" s="37">
        <v>0</v>
      </c>
      <c r="O22" s="38">
        <v>0</v>
      </c>
      <c r="P22" s="37">
        <v>0</v>
      </c>
      <c r="Q22" s="38">
        <v>0</v>
      </c>
      <c r="R22" s="37">
        <v>0</v>
      </c>
      <c r="S22" s="38">
        <v>0</v>
      </c>
      <c r="T22" s="37">
        <f t="shared" si="0"/>
        <v>3</v>
      </c>
      <c r="U22" s="38">
        <f t="shared" si="1"/>
        <v>2</v>
      </c>
      <c r="V22" s="21">
        <f t="shared" si="2"/>
        <v>5</v>
      </c>
    </row>
    <row r="23" spans="1:22" ht="12.75">
      <c r="A23" s="14" t="s">
        <v>17</v>
      </c>
      <c r="B23" s="37">
        <v>1</v>
      </c>
      <c r="C23" s="38">
        <v>0</v>
      </c>
      <c r="D23" s="37">
        <v>0</v>
      </c>
      <c r="E23" s="38">
        <v>6</v>
      </c>
      <c r="F23" s="37">
        <v>1</v>
      </c>
      <c r="G23" s="38">
        <v>1</v>
      </c>
      <c r="H23" s="37">
        <v>1</v>
      </c>
      <c r="I23" s="38">
        <v>6</v>
      </c>
      <c r="J23" s="37">
        <v>9</v>
      </c>
      <c r="K23" s="38">
        <v>44</v>
      </c>
      <c r="L23" s="37">
        <v>0</v>
      </c>
      <c r="M23" s="38">
        <v>0</v>
      </c>
      <c r="N23" s="37">
        <v>0</v>
      </c>
      <c r="O23" s="38">
        <v>0</v>
      </c>
      <c r="P23" s="37">
        <v>0</v>
      </c>
      <c r="Q23" s="38">
        <v>2</v>
      </c>
      <c r="R23" s="37">
        <v>0</v>
      </c>
      <c r="S23" s="38">
        <v>0</v>
      </c>
      <c r="T23" s="37">
        <f t="shared" si="0"/>
        <v>12</v>
      </c>
      <c r="U23" s="38">
        <f t="shared" si="1"/>
        <v>59</v>
      </c>
      <c r="V23" s="21">
        <f t="shared" si="2"/>
        <v>71</v>
      </c>
    </row>
    <row r="24" spans="1:22" ht="12.75">
      <c r="A24" s="14" t="s">
        <v>20</v>
      </c>
      <c r="B24" s="37">
        <v>0</v>
      </c>
      <c r="C24" s="38">
        <v>0</v>
      </c>
      <c r="D24" s="37">
        <v>0</v>
      </c>
      <c r="E24" s="38">
        <v>1</v>
      </c>
      <c r="F24" s="37">
        <v>0</v>
      </c>
      <c r="G24" s="38">
        <v>0</v>
      </c>
      <c r="H24" s="37">
        <v>1</v>
      </c>
      <c r="I24" s="38">
        <v>4</v>
      </c>
      <c r="J24" s="37">
        <v>10</v>
      </c>
      <c r="K24" s="38">
        <v>4</v>
      </c>
      <c r="L24" s="37">
        <v>0</v>
      </c>
      <c r="M24" s="38">
        <v>0</v>
      </c>
      <c r="N24" s="37">
        <v>0</v>
      </c>
      <c r="O24" s="38">
        <v>0</v>
      </c>
      <c r="P24" s="37">
        <v>0</v>
      </c>
      <c r="Q24" s="38">
        <v>0</v>
      </c>
      <c r="R24" s="37">
        <v>0</v>
      </c>
      <c r="S24" s="38">
        <v>0</v>
      </c>
      <c r="T24" s="37">
        <f t="shared" si="0"/>
        <v>11</v>
      </c>
      <c r="U24" s="38">
        <f t="shared" si="1"/>
        <v>9</v>
      </c>
      <c r="V24" s="21">
        <f t="shared" si="2"/>
        <v>20</v>
      </c>
    </row>
    <row r="25" spans="1:22" ht="12.75">
      <c r="A25" s="14" t="s">
        <v>86</v>
      </c>
      <c r="B25" s="37">
        <v>0</v>
      </c>
      <c r="C25" s="38">
        <v>0</v>
      </c>
      <c r="D25" s="37">
        <v>0</v>
      </c>
      <c r="E25" s="38">
        <v>0</v>
      </c>
      <c r="F25" s="37">
        <v>0</v>
      </c>
      <c r="G25" s="38">
        <v>0</v>
      </c>
      <c r="H25" s="37">
        <v>0</v>
      </c>
      <c r="I25" s="38">
        <v>0</v>
      </c>
      <c r="J25" s="37">
        <v>1</v>
      </c>
      <c r="K25" s="38">
        <v>3</v>
      </c>
      <c r="L25" s="37">
        <v>0</v>
      </c>
      <c r="M25" s="38">
        <v>0</v>
      </c>
      <c r="N25" s="37">
        <v>0</v>
      </c>
      <c r="O25" s="38">
        <v>0</v>
      </c>
      <c r="P25" s="37">
        <v>0</v>
      </c>
      <c r="Q25" s="38">
        <v>0</v>
      </c>
      <c r="R25" s="37">
        <v>0</v>
      </c>
      <c r="S25" s="38">
        <v>0</v>
      </c>
      <c r="T25" s="37">
        <f t="shared" si="0"/>
        <v>1</v>
      </c>
      <c r="U25" s="38">
        <f t="shared" si="1"/>
        <v>3</v>
      </c>
      <c r="V25" s="21">
        <f t="shared" si="2"/>
        <v>4</v>
      </c>
    </row>
    <row r="26" spans="1:22" ht="12.75">
      <c r="A26" s="14" t="s">
        <v>78</v>
      </c>
      <c r="B26" s="37">
        <v>0</v>
      </c>
      <c r="C26" s="38">
        <v>0</v>
      </c>
      <c r="D26" s="37">
        <v>0</v>
      </c>
      <c r="E26" s="38">
        <v>0</v>
      </c>
      <c r="F26" s="37">
        <v>0</v>
      </c>
      <c r="G26" s="38">
        <v>0</v>
      </c>
      <c r="H26" s="37">
        <v>0</v>
      </c>
      <c r="I26" s="38">
        <v>0</v>
      </c>
      <c r="J26" s="37">
        <v>0</v>
      </c>
      <c r="K26" s="38">
        <v>0</v>
      </c>
      <c r="L26" s="37">
        <v>0</v>
      </c>
      <c r="M26" s="38">
        <v>0</v>
      </c>
      <c r="N26" s="37">
        <v>0</v>
      </c>
      <c r="O26" s="38">
        <v>0</v>
      </c>
      <c r="P26" s="37">
        <v>0</v>
      </c>
      <c r="Q26" s="38">
        <v>0</v>
      </c>
      <c r="R26" s="37">
        <v>0</v>
      </c>
      <c r="S26" s="38">
        <v>0</v>
      </c>
      <c r="T26" s="37">
        <f t="shared" si="0"/>
        <v>0</v>
      </c>
      <c r="U26" s="38">
        <f t="shared" si="1"/>
        <v>0</v>
      </c>
      <c r="V26" s="21">
        <f t="shared" si="2"/>
        <v>0</v>
      </c>
    </row>
    <row r="27" spans="1:22" ht="12.75">
      <c r="A27" s="14" t="s">
        <v>19</v>
      </c>
      <c r="B27" s="37">
        <v>0</v>
      </c>
      <c r="C27" s="38">
        <v>0</v>
      </c>
      <c r="D27" s="37">
        <v>0</v>
      </c>
      <c r="E27" s="38">
        <v>5</v>
      </c>
      <c r="F27" s="37">
        <v>0</v>
      </c>
      <c r="G27" s="38">
        <v>0</v>
      </c>
      <c r="H27" s="37">
        <v>1</v>
      </c>
      <c r="I27" s="38">
        <v>2</v>
      </c>
      <c r="J27" s="37">
        <v>1</v>
      </c>
      <c r="K27" s="38">
        <v>11</v>
      </c>
      <c r="L27" s="37">
        <v>0</v>
      </c>
      <c r="M27" s="38">
        <v>0</v>
      </c>
      <c r="N27" s="37">
        <v>0</v>
      </c>
      <c r="O27" s="38">
        <v>0</v>
      </c>
      <c r="P27" s="37">
        <v>0</v>
      </c>
      <c r="Q27" s="38">
        <v>0</v>
      </c>
      <c r="R27" s="37">
        <v>0</v>
      </c>
      <c r="S27" s="38">
        <v>0</v>
      </c>
      <c r="T27" s="37">
        <f t="shared" si="0"/>
        <v>2</v>
      </c>
      <c r="U27" s="38">
        <f t="shared" si="1"/>
        <v>18</v>
      </c>
      <c r="V27" s="21">
        <f t="shared" si="2"/>
        <v>20</v>
      </c>
    </row>
    <row r="28" spans="1:22" ht="12.75">
      <c r="A28" s="14" t="s">
        <v>18</v>
      </c>
      <c r="B28" s="18">
        <v>0</v>
      </c>
      <c r="C28" s="19">
        <v>0</v>
      </c>
      <c r="D28" s="18">
        <v>0</v>
      </c>
      <c r="E28" s="19">
        <v>0</v>
      </c>
      <c r="F28" s="18">
        <v>0</v>
      </c>
      <c r="G28" s="19">
        <v>0</v>
      </c>
      <c r="H28" s="18">
        <v>0</v>
      </c>
      <c r="I28" s="19">
        <v>0</v>
      </c>
      <c r="J28" s="18">
        <v>2</v>
      </c>
      <c r="K28" s="19">
        <v>1</v>
      </c>
      <c r="L28" s="18">
        <v>0</v>
      </c>
      <c r="M28" s="19">
        <v>0</v>
      </c>
      <c r="N28" s="18">
        <v>0</v>
      </c>
      <c r="O28" s="19">
        <v>0</v>
      </c>
      <c r="P28" s="18">
        <v>0</v>
      </c>
      <c r="Q28" s="19">
        <v>0</v>
      </c>
      <c r="R28" s="18">
        <v>0</v>
      </c>
      <c r="S28" s="19">
        <v>0</v>
      </c>
      <c r="T28" s="37">
        <f t="shared" si="0"/>
        <v>2</v>
      </c>
      <c r="U28" s="38">
        <f t="shared" si="1"/>
        <v>1</v>
      </c>
      <c r="V28" s="21">
        <f t="shared" si="2"/>
        <v>3</v>
      </c>
    </row>
    <row r="29" spans="1:22" ht="12.75">
      <c r="A29" s="14" t="s">
        <v>85</v>
      </c>
      <c r="B29" s="18">
        <v>0</v>
      </c>
      <c r="C29" s="19">
        <v>0</v>
      </c>
      <c r="D29" s="18">
        <v>0</v>
      </c>
      <c r="E29" s="19">
        <v>1</v>
      </c>
      <c r="F29" s="18">
        <v>0</v>
      </c>
      <c r="G29" s="19">
        <v>0</v>
      </c>
      <c r="H29" s="18">
        <v>2</v>
      </c>
      <c r="I29" s="19">
        <v>1</v>
      </c>
      <c r="J29" s="18">
        <v>5</v>
      </c>
      <c r="K29" s="19">
        <v>2</v>
      </c>
      <c r="L29" s="18">
        <v>0</v>
      </c>
      <c r="M29" s="19">
        <v>0</v>
      </c>
      <c r="N29" s="18">
        <v>0</v>
      </c>
      <c r="O29" s="19">
        <v>0</v>
      </c>
      <c r="P29" s="18">
        <v>0</v>
      </c>
      <c r="Q29" s="19">
        <v>0</v>
      </c>
      <c r="R29" s="18">
        <v>0</v>
      </c>
      <c r="S29" s="19">
        <v>0</v>
      </c>
      <c r="T29" s="37">
        <f t="shared" si="0"/>
        <v>7</v>
      </c>
      <c r="U29" s="38">
        <f t="shared" si="1"/>
        <v>4</v>
      </c>
      <c r="V29" s="21">
        <f t="shared" si="2"/>
        <v>11</v>
      </c>
    </row>
    <row r="30" spans="1:22" ht="12.75">
      <c r="A30" s="14" t="s">
        <v>60</v>
      </c>
      <c r="B30" s="18">
        <v>0</v>
      </c>
      <c r="C30" s="19">
        <v>0</v>
      </c>
      <c r="D30" s="18">
        <v>0</v>
      </c>
      <c r="E30" s="19">
        <v>1</v>
      </c>
      <c r="F30" s="18">
        <v>0</v>
      </c>
      <c r="G30" s="19">
        <v>0</v>
      </c>
      <c r="H30" s="18">
        <v>0</v>
      </c>
      <c r="I30" s="19">
        <v>0</v>
      </c>
      <c r="J30" s="18">
        <v>0</v>
      </c>
      <c r="K30" s="19">
        <v>5</v>
      </c>
      <c r="L30" s="18">
        <v>0</v>
      </c>
      <c r="M30" s="19">
        <v>0</v>
      </c>
      <c r="N30" s="18">
        <v>0</v>
      </c>
      <c r="O30" s="19">
        <v>0</v>
      </c>
      <c r="P30" s="18">
        <v>0</v>
      </c>
      <c r="Q30" s="19">
        <v>1</v>
      </c>
      <c r="R30" s="18">
        <v>0</v>
      </c>
      <c r="S30" s="19">
        <v>0</v>
      </c>
      <c r="T30" s="37">
        <f t="shared" si="0"/>
        <v>0</v>
      </c>
      <c r="U30" s="38">
        <f t="shared" si="1"/>
        <v>7</v>
      </c>
      <c r="V30" s="21">
        <f t="shared" si="2"/>
        <v>7</v>
      </c>
    </row>
    <row r="31" spans="1:22" ht="12.75">
      <c r="A31" s="14" t="s">
        <v>79</v>
      </c>
      <c r="B31" s="18">
        <v>0</v>
      </c>
      <c r="C31" s="19">
        <v>0</v>
      </c>
      <c r="D31" s="18">
        <v>0</v>
      </c>
      <c r="E31" s="19">
        <v>0</v>
      </c>
      <c r="F31" s="18">
        <v>0</v>
      </c>
      <c r="G31" s="19">
        <v>0</v>
      </c>
      <c r="H31" s="18">
        <v>0</v>
      </c>
      <c r="I31" s="19">
        <v>0</v>
      </c>
      <c r="J31" s="18">
        <v>1</v>
      </c>
      <c r="K31" s="19">
        <v>0</v>
      </c>
      <c r="L31" s="18">
        <v>0</v>
      </c>
      <c r="M31" s="19">
        <v>0</v>
      </c>
      <c r="N31" s="18">
        <v>0</v>
      </c>
      <c r="O31" s="19">
        <v>0</v>
      </c>
      <c r="P31" s="18">
        <v>0</v>
      </c>
      <c r="Q31" s="19">
        <v>0</v>
      </c>
      <c r="R31" s="18">
        <v>0</v>
      </c>
      <c r="S31" s="19">
        <v>0</v>
      </c>
      <c r="T31" s="37">
        <f t="shared" si="0"/>
        <v>1</v>
      </c>
      <c r="U31" s="38">
        <f t="shared" si="1"/>
        <v>0</v>
      </c>
      <c r="V31" s="21">
        <f t="shared" si="2"/>
        <v>1</v>
      </c>
    </row>
    <row r="32" spans="1:22" ht="12.75">
      <c r="A32" s="14" t="s">
        <v>21</v>
      </c>
      <c r="B32" s="18">
        <v>0</v>
      </c>
      <c r="C32" s="19">
        <v>0</v>
      </c>
      <c r="D32" s="18">
        <v>1</v>
      </c>
      <c r="E32" s="19">
        <v>0</v>
      </c>
      <c r="F32" s="18">
        <v>0</v>
      </c>
      <c r="G32" s="19">
        <v>0</v>
      </c>
      <c r="H32" s="18">
        <v>0</v>
      </c>
      <c r="I32" s="19">
        <v>0</v>
      </c>
      <c r="J32" s="18">
        <v>0</v>
      </c>
      <c r="K32" s="19">
        <v>2</v>
      </c>
      <c r="L32" s="18">
        <v>0</v>
      </c>
      <c r="M32" s="19">
        <v>0</v>
      </c>
      <c r="N32" s="18">
        <v>0</v>
      </c>
      <c r="O32" s="19">
        <v>0</v>
      </c>
      <c r="P32" s="18">
        <v>0</v>
      </c>
      <c r="Q32" s="19">
        <v>0</v>
      </c>
      <c r="R32" s="18">
        <v>0</v>
      </c>
      <c r="S32" s="19">
        <v>0</v>
      </c>
      <c r="T32" s="37">
        <f t="shared" si="0"/>
        <v>1</v>
      </c>
      <c r="U32" s="38">
        <f t="shared" si="1"/>
        <v>2</v>
      </c>
      <c r="V32" s="21">
        <f t="shared" si="2"/>
        <v>3</v>
      </c>
    </row>
    <row r="33" spans="1:22" ht="12.75">
      <c r="A33" s="14" t="s">
        <v>84</v>
      </c>
      <c r="B33" s="18">
        <v>0</v>
      </c>
      <c r="C33" s="19">
        <v>0</v>
      </c>
      <c r="D33" s="18">
        <v>2</v>
      </c>
      <c r="E33" s="19">
        <v>0</v>
      </c>
      <c r="F33" s="18">
        <v>0</v>
      </c>
      <c r="G33" s="19">
        <v>1</v>
      </c>
      <c r="H33" s="18">
        <v>0</v>
      </c>
      <c r="I33" s="19">
        <v>0</v>
      </c>
      <c r="J33" s="18">
        <v>4</v>
      </c>
      <c r="K33" s="19">
        <v>3</v>
      </c>
      <c r="L33" s="18">
        <v>0</v>
      </c>
      <c r="M33" s="19">
        <v>0</v>
      </c>
      <c r="N33" s="18">
        <v>0</v>
      </c>
      <c r="O33" s="19">
        <v>0</v>
      </c>
      <c r="P33" s="18">
        <v>0</v>
      </c>
      <c r="Q33" s="19">
        <v>0</v>
      </c>
      <c r="R33" s="18">
        <v>0</v>
      </c>
      <c r="S33" s="19">
        <v>0</v>
      </c>
      <c r="T33" s="37">
        <f t="shared" si="0"/>
        <v>6</v>
      </c>
      <c r="U33" s="38">
        <f t="shared" si="1"/>
        <v>4</v>
      </c>
      <c r="V33" s="21">
        <f t="shared" si="2"/>
        <v>10</v>
      </c>
    </row>
    <row r="34" spans="1:22" ht="12.75">
      <c r="A34" s="14" t="s">
        <v>22</v>
      </c>
      <c r="B34" s="18">
        <v>6</v>
      </c>
      <c r="C34" s="19">
        <v>1</v>
      </c>
      <c r="D34" s="18">
        <v>5</v>
      </c>
      <c r="E34" s="19">
        <v>7</v>
      </c>
      <c r="F34" s="18">
        <v>2</v>
      </c>
      <c r="G34" s="19">
        <v>1</v>
      </c>
      <c r="H34" s="18">
        <v>3</v>
      </c>
      <c r="I34" s="19">
        <v>4</v>
      </c>
      <c r="J34" s="18">
        <v>40</v>
      </c>
      <c r="K34" s="19">
        <v>37</v>
      </c>
      <c r="L34" s="18">
        <v>0</v>
      </c>
      <c r="M34" s="19">
        <v>0</v>
      </c>
      <c r="N34" s="18">
        <v>0</v>
      </c>
      <c r="O34" s="19">
        <v>0</v>
      </c>
      <c r="P34" s="18">
        <v>2</v>
      </c>
      <c r="Q34" s="19">
        <v>5</v>
      </c>
      <c r="R34" s="18">
        <v>1</v>
      </c>
      <c r="S34" s="19">
        <v>0</v>
      </c>
      <c r="T34" s="37">
        <f t="shared" si="0"/>
        <v>59</v>
      </c>
      <c r="U34" s="38">
        <f t="shared" si="1"/>
        <v>55</v>
      </c>
      <c r="V34" s="21">
        <f t="shared" si="2"/>
        <v>114</v>
      </c>
    </row>
    <row r="35" spans="1:23" ht="12.75">
      <c r="A35" s="14" t="s">
        <v>23</v>
      </c>
      <c r="B35" s="18">
        <v>0</v>
      </c>
      <c r="C35" s="19">
        <v>0</v>
      </c>
      <c r="D35" s="18">
        <v>0</v>
      </c>
      <c r="E35" s="19">
        <v>0</v>
      </c>
      <c r="F35" s="18">
        <v>0</v>
      </c>
      <c r="G35" s="19">
        <v>0</v>
      </c>
      <c r="H35" s="18">
        <v>0</v>
      </c>
      <c r="I35" s="19">
        <v>0</v>
      </c>
      <c r="J35" s="18">
        <v>0</v>
      </c>
      <c r="K35" s="19">
        <v>1</v>
      </c>
      <c r="L35" s="18">
        <v>0</v>
      </c>
      <c r="M35" s="19">
        <v>0</v>
      </c>
      <c r="N35" s="18">
        <v>0</v>
      </c>
      <c r="O35" s="19">
        <v>0</v>
      </c>
      <c r="P35" s="18">
        <v>0</v>
      </c>
      <c r="Q35" s="19">
        <v>0</v>
      </c>
      <c r="R35" s="18">
        <v>0</v>
      </c>
      <c r="S35" s="19">
        <v>0</v>
      </c>
      <c r="T35" s="37">
        <f t="shared" si="0"/>
        <v>0</v>
      </c>
      <c r="U35" s="38">
        <f t="shared" si="1"/>
        <v>1</v>
      </c>
      <c r="V35" s="21">
        <f t="shared" si="2"/>
        <v>1</v>
      </c>
      <c r="W35" t="s">
        <v>38</v>
      </c>
    </row>
    <row r="36" spans="1:22" ht="12.75">
      <c r="A36" s="14" t="s">
        <v>24</v>
      </c>
      <c r="B36" s="18">
        <v>1</v>
      </c>
      <c r="C36" s="19">
        <v>0</v>
      </c>
      <c r="D36" s="18">
        <v>1</v>
      </c>
      <c r="E36" s="19">
        <v>0</v>
      </c>
      <c r="F36" s="18">
        <v>1</v>
      </c>
      <c r="G36" s="19">
        <v>0</v>
      </c>
      <c r="H36" s="18">
        <v>0</v>
      </c>
      <c r="I36" s="19">
        <v>3</v>
      </c>
      <c r="J36" s="18">
        <v>9</v>
      </c>
      <c r="K36" s="19">
        <v>8</v>
      </c>
      <c r="L36" s="18">
        <v>0</v>
      </c>
      <c r="M36" s="19">
        <v>0</v>
      </c>
      <c r="N36" s="18">
        <v>0</v>
      </c>
      <c r="O36" s="19">
        <v>0</v>
      </c>
      <c r="P36" s="18">
        <v>1</v>
      </c>
      <c r="Q36" s="19">
        <v>1</v>
      </c>
      <c r="R36" s="18">
        <v>0</v>
      </c>
      <c r="S36" s="19">
        <v>0</v>
      </c>
      <c r="T36" s="37">
        <f t="shared" si="0"/>
        <v>13</v>
      </c>
      <c r="U36" s="38">
        <f t="shared" si="1"/>
        <v>12</v>
      </c>
      <c r="V36" s="21">
        <f t="shared" si="2"/>
        <v>25</v>
      </c>
    </row>
    <row r="37" spans="1:22" ht="12.75">
      <c r="A37" s="14" t="s">
        <v>25</v>
      </c>
      <c r="B37" s="18">
        <v>0</v>
      </c>
      <c r="C37" s="19">
        <v>0</v>
      </c>
      <c r="D37" s="18">
        <v>0</v>
      </c>
      <c r="E37" s="19">
        <v>1</v>
      </c>
      <c r="F37" s="18">
        <v>0</v>
      </c>
      <c r="G37" s="19">
        <v>0</v>
      </c>
      <c r="H37" s="18">
        <v>0</v>
      </c>
      <c r="I37" s="19">
        <v>2</v>
      </c>
      <c r="J37" s="18">
        <v>10</v>
      </c>
      <c r="K37" s="19">
        <v>8</v>
      </c>
      <c r="L37" s="18">
        <v>0</v>
      </c>
      <c r="M37" s="19">
        <v>0</v>
      </c>
      <c r="N37" s="18">
        <v>0</v>
      </c>
      <c r="O37" s="19">
        <v>0</v>
      </c>
      <c r="P37" s="18">
        <v>1</v>
      </c>
      <c r="Q37" s="19">
        <v>1</v>
      </c>
      <c r="R37" s="18">
        <v>0</v>
      </c>
      <c r="S37" s="19">
        <v>0</v>
      </c>
      <c r="T37" s="37">
        <f t="shared" si="0"/>
        <v>11</v>
      </c>
      <c r="U37" s="38">
        <f t="shared" si="1"/>
        <v>12</v>
      </c>
      <c r="V37" s="21">
        <f t="shared" si="2"/>
        <v>23</v>
      </c>
    </row>
    <row r="38" spans="1:22" ht="12.75">
      <c r="A38" s="15" t="s">
        <v>13</v>
      </c>
      <c r="B38" s="22">
        <f aca="true" t="shared" si="3" ref="B38:M38">SUM(B7:B37)</f>
        <v>8</v>
      </c>
      <c r="C38" s="23">
        <f t="shared" si="3"/>
        <v>2</v>
      </c>
      <c r="D38" s="22">
        <f t="shared" si="3"/>
        <v>23</v>
      </c>
      <c r="E38" s="23">
        <f t="shared" si="3"/>
        <v>35</v>
      </c>
      <c r="F38" s="22">
        <f t="shared" si="3"/>
        <v>14</v>
      </c>
      <c r="G38" s="23">
        <f t="shared" si="3"/>
        <v>11</v>
      </c>
      <c r="H38" s="22">
        <f t="shared" si="3"/>
        <v>22</v>
      </c>
      <c r="I38" s="23">
        <f t="shared" si="3"/>
        <v>30</v>
      </c>
      <c r="J38" s="22">
        <f t="shared" si="3"/>
        <v>194</v>
      </c>
      <c r="K38" s="23">
        <f t="shared" si="3"/>
        <v>234</v>
      </c>
      <c r="L38" s="22">
        <f t="shared" si="3"/>
        <v>1</v>
      </c>
      <c r="M38" s="23">
        <f t="shared" si="3"/>
        <v>0</v>
      </c>
      <c r="N38" s="22">
        <f>SUM(N7:N37)</f>
        <v>0</v>
      </c>
      <c r="O38" s="23">
        <f>SUM(O7:O37)</f>
        <v>0</v>
      </c>
      <c r="P38" s="22">
        <f>SUM(P7:P37)</f>
        <v>12</v>
      </c>
      <c r="Q38" s="23">
        <f>SUM(Q7:Q37)</f>
        <v>12</v>
      </c>
      <c r="R38" s="22">
        <f>SUM(R7:R37)</f>
        <v>7</v>
      </c>
      <c r="S38" s="23">
        <f>SUM(S7:S37)</f>
        <v>2</v>
      </c>
      <c r="T38" s="37">
        <f t="shared" si="0"/>
        <v>281</v>
      </c>
      <c r="U38" s="38">
        <f t="shared" si="1"/>
        <v>326</v>
      </c>
      <c r="V38" s="21">
        <f t="shared" si="2"/>
        <v>607</v>
      </c>
    </row>
    <row r="39" spans="1:22" ht="12.75">
      <c r="A39" s="14" t="s">
        <v>40</v>
      </c>
      <c r="B39" s="39">
        <v>0</v>
      </c>
      <c r="C39" s="38">
        <v>0</v>
      </c>
      <c r="D39" s="39">
        <v>0</v>
      </c>
      <c r="E39" s="38">
        <v>0</v>
      </c>
      <c r="F39" s="39">
        <v>0</v>
      </c>
      <c r="G39" s="38">
        <v>1</v>
      </c>
      <c r="H39" s="39">
        <v>0</v>
      </c>
      <c r="I39" s="38">
        <v>0</v>
      </c>
      <c r="J39" s="39">
        <v>0</v>
      </c>
      <c r="K39" s="38">
        <v>0</v>
      </c>
      <c r="L39" s="39">
        <v>0</v>
      </c>
      <c r="M39" s="38">
        <v>0</v>
      </c>
      <c r="N39" s="39">
        <v>0</v>
      </c>
      <c r="O39" s="38">
        <v>0</v>
      </c>
      <c r="P39" s="39">
        <v>0</v>
      </c>
      <c r="Q39" s="38">
        <v>0</v>
      </c>
      <c r="R39" s="39">
        <v>0</v>
      </c>
      <c r="S39" s="38">
        <v>0</v>
      </c>
      <c r="T39" s="37">
        <f t="shared" si="0"/>
        <v>0</v>
      </c>
      <c r="U39" s="38">
        <f t="shared" si="1"/>
        <v>1</v>
      </c>
      <c r="V39" s="21">
        <f t="shared" si="2"/>
        <v>1</v>
      </c>
    </row>
    <row r="40" spans="1:24" ht="12.75">
      <c r="A40" s="14" t="s">
        <v>39</v>
      </c>
      <c r="B40" s="39">
        <v>0</v>
      </c>
      <c r="C40" s="38">
        <v>0</v>
      </c>
      <c r="D40" s="39">
        <v>1</v>
      </c>
      <c r="E40" s="38">
        <v>1</v>
      </c>
      <c r="F40" s="39">
        <v>0</v>
      </c>
      <c r="G40" s="38">
        <v>0</v>
      </c>
      <c r="H40" s="39">
        <v>0</v>
      </c>
      <c r="I40" s="38">
        <v>0</v>
      </c>
      <c r="J40" s="39">
        <v>6</v>
      </c>
      <c r="K40" s="38">
        <v>5</v>
      </c>
      <c r="L40" s="39">
        <v>0</v>
      </c>
      <c r="M40" s="38">
        <v>0</v>
      </c>
      <c r="N40" s="39">
        <v>0</v>
      </c>
      <c r="O40" s="38">
        <v>0</v>
      </c>
      <c r="P40" s="39">
        <v>0</v>
      </c>
      <c r="Q40" s="38">
        <v>0</v>
      </c>
      <c r="R40" s="39">
        <v>0</v>
      </c>
      <c r="S40" s="38">
        <v>0</v>
      </c>
      <c r="T40" s="37">
        <f t="shared" si="0"/>
        <v>7</v>
      </c>
      <c r="U40" s="38">
        <f t="shared" si="1"/>
        <v>6</v>
      </c>
      <c r="V40" s="21">
        <f t="shared" si="2"/>
        <v>13</v>
      </c>
      <c r="X40" t="s">
        <v>38</v>
      </c>
    </row>
    <row r="41" spans="1:22" ht="12.75">
      <c r="A41" s="14" t="s">
        <v>61</v>
      </c>
      <c r="B41" s="39">
        <v>0</v>
      </c>
      <c r="C41" s="38">
        <v>0</v>
      </c>
      <c r="D41" s="39">
        <v>0</v>
      </c>
      <c r="E41" s="38">
        <v>0</v>
      </c>
      <c r="F41" s="39">
        <v>0</v>
      </c>
      <c r="G41" s="38">
        <v>0</v>
      </c>
      <c r="H41" s="39">
        <v>0</v>
      </c>
      <c r="I41" s="38">
        <v>0</v>
      </c>
      <c r="J41" s="39">
        <v>0</v>
      </c>
      <c r="K41" s="38">
        <v>3</v>
      </c>
      <c r="L41" s="39">
        <v>0</v>
      </c>
      <c r="M41" s="38">
        <v>0</v>
      </c>
      <c r="N41" s="39">
        <v>0</v>
      </c>
      <c r="O41" s="38">
        <v>0</v>
      </c>
      <c r="P41" s="39">
        <v>0</v>
      </c>
      <c r="Q41" s="38">
        <v>0</v>
      </c>
      <c r="R41" s="39">
        <v>0</v>
      </c>
      <c r="S41" s="38">
        <v>0</v>
      </c>
      <c r="T41" s="37">
        <f t="shared" si="0"/>
        <v>0</v>
      </c>
      <c r="U41" s="38">
        <f t="shared" si="1"/>
        <v>3</v>
      </c>
      <c r="V41" s="21">
        <f t="shared" si="2"/>
        <v>3</v>
      </c>
    </row>
    <row r="42" spans="1:22" ht="12.75">
      <c r="A42" s="14" t="s">
        <v>29</v>
      </c>
      <c r="B42" s="39">
        <v>0</v>
      </c>
      <c r="C42" s="38">
        <v>0</v>
      </c>
      <c r="D42" s="39">
        <v>0</v>
      </c>
      <c r="E42" s="38">
        <v>0</v>
      </c>
      <c r="F42" s="39">
        <v>0</v>
      </c>
      <c r="G42" s="38">
        <v>0</v>
      </c>
      <c r="H42" s="39">
        <v>1</v>
      </c>
      <c r="I42" s="38">
        <v>0</v>
      </c>
      <c r="J42" s="39">
        <v>3</v>
      </c>
      <c r="K42" s="38">
        <v>0</v>
      </c>
      <c r="L42" s="39">
        <v>0</v>
      </c>
      <c r="M42" s="38">
        <v>0</v>
      </c>
      <c r="N42" s="39">
        <v>0</v>
      </c>
      <c r="O42" s="38">
        <v>0</v>
      </c>
      <c r="P42" s="39">
        <v>0</v>
      </c>
      <c r="Q42" s="38">
        <v>0</v>
      </c>
      <c r="R42" s="39">
        <v>0</v>
      </c>
      <c r="S42" s="38">
        <v>0</v>
      </c>
      <c r="T42" s="37">
        <f t="shared" si="0"/>
        <v>4</v>
      </c>
      <c r="U42" s="38">
        <f t="shared" si="1"/>
        <v>0</v>
      </c>
      <c r="V42" s="21">
        <f t="shared" si="2"/>
        <v>4</v>
      </c>
    </row>
    <row r="43" spans="1:22" ht="12.75">
      <c r="A43" s="14" t="s">
        <v>62</v>
      </c>
      <c r="B43" s="39">
        <v>7</v>
      </c>
      <c r="C43" s="38">
        <v>10</v>
      </c>
      <c r="D43" s="39">
        <v>3</v>
      </c>
      <c r="E43" s="38">
        <v>5</v>
      </c>
      <c r="F43" s="39">
        <v>2</v>
      </c>
      <c r="G43" s="38">
        <v>3</v>
      </c>
      <c r="H43" s="39">
        <v>3</v>
      </c>
      <c r="I43" s="38">
        <v>0</v>
      </c>
      <c r="J43" s="39">
        <v>12</v>
      </c>
      <c r="K43" s="38">
        <v>3</v>
      </c>
      <c r="L43" s="39">
        <v>0</v>
      </c>
      <c r="M43" s="38">
        <v>0</v>
      </c>
      <c r="N43" s="39">
        <v>0</v>
      </c>
      <c r="O43" s="38">
        <v>0</v>
      </c>
      <c r="P43" s="39">
        <v>0</v>
      </c>
      <c r="Q43" s="38">
        <v>0</v>
      </c>
      <c r="R43" s="39">
        <v>0</v>
      </c>
      <c r="S43" s="38">
        <v>0</v>
      </c>
      <c r="T43" s="37">
        <f t="shared" si="0"/>
        <v>27</v>
      </c>
      <c r="U43" s="38">
        <f t="shared" si="1"/>
        <v>21</v>
      </c>
      <c r="V43" s="21">
        <f t="shared" si="2"/>
        <v>48</v>
      </c>
    </row>
    <row r="44" spans="1:22" ht="12.75">
      <c r="A44" s="14" t="s">
        <v>41</v>
      </c>
      <c r="B44" s="39">
        <v>36</v>
      </c>
      <c r="C44" s="38">
        <v>28</v>
      </c>
      <c r="D44" s="39">
        <v>7</v>
      </c>
      <c r="E44" s="38">
        <v>2</v>
      </c>
      <c r="F44" s="39">
        <v>8</v>
      </c>
      <c r="G44" s="38">
        <v>6</v>
      </c>
      <c r="H44" s="39">
        <v>1</v>
      </c>
      <c r="I44" s="38">
        <v>0</v>
      </c>
      <c r="J44" s="39">
        <v>25</v>
      </c>
      <c r="K44" s="38">
        <v>11</v>
      </c>
      <c r="L44" s="39">
        <v>0</v>
      </c>
      <c r="M44" s="38">
        <v>0</v>
      </c>
      <c r="N44" s="39">
        <v>0</v>
      </c>
      <c r="O44" s="38">
        <v>0</v>
      </c>
      <c r="P44" s="39">
        <v>0</v>
      </c>
      <c r="Q44" s="38">
        <v>1</v>
      </c>
      <c r="R44" s="39">
        <v>1</v>
      </c>
      <c r="S44" s="38">
        <v>0</v>
      </c>
      <c r="T44" s="37">
        <f t="shared" si="0"/>
        <v>78</v>
      </c>
      <c r="U44" s="38">
        <f t="shared" si="1"/>
        <v>48</v>
      </c>
      <c r="V44" s="21">
        <f t="shared" si="2"/>
        <v>126</v>
      </c>
    </row>
    <row r="45" spans="1:22" ht="12.75">
      <c r="A45" s="14" t="s">
        <v>12</v>
      </c>
      <c r="B45" s="39">
        <v>0</v>
      </c>
      <c r="C45" s="38">
        <v>0</v>
      </c>
      <c r="D45" s="39">
        <v>0</v>
      </c>
      <c r="E45" s="38">
        <v>0</v>
      </c>
      <c r="F45" s="39">
        <v>0</v>
      </c>
      <c r="G45" s="38">
        <v>0</v>
      </c>
      <c r="H45" s="39">
        <v>0</v>
      </c>
      <c r="I45" s="38">
        <v>0</v>
      </c>
      <c r="J45" s="39">
        <v>2</v>
      </c>
      <c r="K45" s="38">
        <v>5</v>
      </c>
      <c r="L45" s="39">
        <v>0</v>
      </c>
      <c r="M45" s="38">
        <v>0</v>
      </c>
      <c r="N45" s="39">
        <v>0</v>
      </c>
      <c r="O45" s="38">
        <v>0</v>
      </c>
      <c r="P45" s="39">
        <v>0</v>
      </c>
      <c r="Q45" s="38">
        <v>0</v>
      </c>
      <c r="R45" s="39">
        <v>0</v>
      </c>
      <c r="S45" s="38">
        <v>0</v>
      </c>
      <c r="T45" s="37">
        <f t="shared" si="0"/>
        <v>2</v>
      </c>
      <c r="U45" s="38">
        <f t="shared" si="1"/>
        <v>5</v>
      </c>
      <c r="V45" s="21">
        <f t="shared" si="2"/>
        <v>7</v>
      </c>
    </row>
    <row r="46" spans="1:22" ht="12.75">
      <c r="A46" s="14" t="s">
        <v>91</v>
      </c>
      <c r="B46" s="39">
        <v>0</v>
      </c>
      <c r="C46" s="38">
        <v>0</v>
      </c>
      <c r="D46" s="39">
        <v>0</v>
      </c>
      <c r="E46" s="38">
        <v>1</v>
      </c>
      <c r="F46" s="39">
        <v>0</v>
      </c>
      <c r="G46" s="38">
        <v>1</v>
      </c>
      <c r="H46" s="39">
        <v>1</v>
      </c>
      <c r="I46" s="38">
        <v>0</v>
      </c>
      <c r="J46" s="39">
        <v>3</v>
      </c>
      <c r="K46" s="38">
        <v>12</v>
      </c>
      <c r="L46" s="39">
        <v>0</v>
      </c>
      <c r="M46" s="38">
        <v>0</v>
      </c>
      <c r="N46" s="39">
        <v>0</v>
      </c>
      <c r="O46" s="38">
        <v>0</v>
      </c>
      <c r="P46" s="39">
        <v>0</v>
      </c>
      <c r="Q46" s="38">
        <v>0</v>
      </c>
      <c r="R46" s="39">
        <v>0</v>
      </c>
      <c r="S46" s="38">
        <v>0</v>
      </c>
      <c r="T46" s="37">
        <f t="shared" si="0"/>
        <v>4</v>
      </c>
      <c r="U46" s="38">
        <f t="shared" si="1"/>
        <v>14</v>
      </c>
      <c r="V46" s="21">
        <f t="shared" si="2"/>
        <v>18</v>
      </c>
    </row>
    <row r="47" spans="1:22" ht="12.75">
      <c r="A47" s="14" t="s">
        <v>80</v>
      </c>
      <c r="B47" s="39">
        <v>0</v>
      </c>
      <c r="C47" s="38">
        <v>0</v>
      </c>
      <c r="D47" s="39">
        <v>1</v>
      </c>
      <c r="E47" s="38">
        <v>0</v>
      </c>
      <c r="F47" s="39">
        <v>0</v>
      </c>
      <c r="G47" s="38">
        <v>0</v>
      </c>
      <c r="H47" s="39">
        <v>1</v>
      </c>
      <c r="I47" s="38">
        <v>0</v>
      </c>
      <c r="J47" s="39">
        <v>3</v>
      </c>
      <c r="K47" s="38">
        <v>6</v>
      </c>
      <c r="L47" s="39">
        <v>0</v>
      </c>
      <c r="M47" s="38">
        <v>0</v>
      </c>
      <c r="N47" s="39">
        <v>0</v>
      </c>
      <c r="O47" s="38">
        <v>0</v>
      </c>
      <c r="P47" s="39">
        <v>0</v>
      </c>
      <c r="Q47" s="38">
        <v>0</v>
      </c>
      <c r="R47" s="39">
        <v>0</v>
      </c>
      <c r="S47" s="38">
        <v>0</v>
      </c>
      <c r="T47" s="37">
        <f t="shared" si="0"/>
        <v>5</v>
      </c>
      <c r="U47" s="38">
        <f t="shared" si="1"/>
        <v>6</v>
      </c>
      <c r="V47" s="21">
        <f t="shared" si="2"/>
        <v>11</v>
      </c>
    </row>
    <row r="48" spans="1:22" ht="12.75">
      <c r="A48" s="14" t="s">
        <v>30</v>
      </c>
      <c r="B48" s="39">
        <v>0</v>
      </c>
      <c r="C48" s="38">
        <v>0</v>
      </c>
      <c r="D48" s="39">
        <v>0</v>
      </c>
      <c r="E48" s="38">
        <v>1</v>
      </c>
      <c r="F48" s="39">
        <v>0</v>
      </c>
      <c r="G48" s="38">
        <v>0</v>
      </c>
      <c r="H48" s="39">
        <v>0</v>
      </c>
      <c r="I48" s="38">
        <v>0</v>
      </c>
      <c r="J48" s="39">
        <v>0</v>
      </c>
      <c r="K48" s="38">
        <v>1</v>
      </c>
      <c r="L48" s="39">
        <v>0</v>
      </c>
      <c r="M48" s="38">
        <v>0</v>
      </c>
      <c r="N48" s="39">
        <v>0</v>
      </c>
      <c r="O48" s="38">
        <v>0</v>
      </c>
      <c r="P48" s="39">
        <v>0</v>
      </c>
      <c r="Q48" s="38">
        <v>0</v>
      </c>
      <c r="R48" s="39">
        <v>0</v>
      </c>
      <c r="S48" s="38">
        <v>0</v>
      </c>
      <c r="T48" s="37">
        <f t="shared" si="0"/>
        <v>0</v>
      </c>
      <c r="U48" s="38">
        <f t="shared" si="1"/>
        <v>2</v>
      </c>
      <c r="V48" s="21">
        <f t="shared" si="2"/>
        <v>2</v>
      </c>
    </row>
    <row r="49" spans="1:22" ht="12.75">
      <c r="A49" s="14" t="s">
        <v>26</v>
      </c>
      <c r="B49" s="39">
        <v>0</v>
      </c>
      <c r="C49" s="38">
        <v>0</v>
      </c>
      <c r="D49" s="39">
        <v>1</v>
      </c>
      <c r="E49" s="38">
        <v>0</v>
      </c>
      <c r="F49" s="39">
        <v>0</v>
      </c>
      <c r="G49" s="38">
        <v>0</v>
      </c>
      <c r="H49" s="39">
        <v>0</v>
      </c>
      <c r="I49" s="38">
        <v>0</v>
      </c>
      <c r="J49" s="39">
        <v>0</v>
      </c>
      <c r="K49" s="38">
        <v>1</v>
      </c>
      <c r="L49" s="39">
        <v>0</v>
      </c>
      <c r="M49" s="38">
        <v>0</v>
      </c>
      <c r="N49" s="39">
        <v>0</v>
      </c>
      <c r="O49" s="38">
        <v>0</v>
      </c>
      <c r="P49" s="39">
        <v>0</v>
      </c>
      <c r="Q49" s="38">
        <v>0</v>
      </c>
      <c r="R49" s="39">
        <v>0</v>
      </c>
      <c r="S49" s="38">
        <v>0</v>
      </c>
      <c r="T49" s="37">
        <f t="shared" si="0"/>
        <v>1</v>
      </c>
      <c r="U49" s="38">
        <f t="shared" si="1"/>
        <v>1</v>
      </c>
      <c r="V49" s="21">
        <f t="shared" si="2"/>
        <v>2</v>
      </c>
    </row>
    <row r="50" spans="1:22" ht="12.75">
      <c r="A50" s="14" t="s">
        <v>31</v>
      </c>
      <c r="B50" s="39">
        <v>0</v>
      </c>
      <c r="C50" s="38">
        <v>0</v>
      </c>
      <c r="D50" s="39">
        <v>0</v>
      </c>
      <c r="E50" s="38">
        <v>0</v>
      </c>
      <c r="F50" s="39">
        <v>0</v>
      </c>
      <c r="G50" s="38">
        <v>0</v>
      </c>
      <c r="H50" s="39">
        <v>0</v>
      </c>
      <c r="I50" s="38">
        <v>0</v>
      </c>
      <c r="J50" s="39">
        <v>0</v>
      </c>
      <c r="K50" s="38">
        <v>0</v>
      </c>
      <c r="L50" s="39">
        <v>0</v>
      </c>
      <c r="M50" s="38">
        <v>0</v>
      </c>
      <c r="N50" s="39">
        <v>0</v>
      </c>
      <c r="O50" s="38">
        <v>0</v>
      </c>
      <c r="P50" s="39">
        <v>0</v>
      </c>
      <c r="Q50" s="38">
        <v>0</v>
      </c>
      <c r="R50" s="39">
        <v>0</v>
      </c>
      <c r="S50" s="38">
        <v>0</v>
      </c>
      <c r="T50" s="37">
        <f t="shared" si="0"/>
        <v>0</v>
      </c>
      <c r="U50" s="38">
        <f t="shared" si="1"/>
        <v>0</v>
      </c>
      <c r="V50" s="21">
        <f t="shared" si="2"/>
        <v>0</v>
      </c>
    </row>
    <row r="51" spans="1:22" ht="12.75">
      <c r="A51" s="14" t="s">
        <v>81</v>
      </c>
      <c r="B51" s="39">
        <v>2</v>
      </c>
      <c r="C51" s="38">
        <v>2</v>
      </c>
      <c r="D51" s="39">
        <v>0</v>
      </c>
      <c r="E51" s="38">
        <v>0</v>
      </c>
      <c r="F51" s="39">
        <v>1</v>
      </c>
      <c r="G51" s="38">
        <v>0</v>
      </c>
      <c r="H51" s="39">
        <v>1</v>
      </c>
      <c r="I51" s="38">
        <v>0</v>
      </c>
      <c r="J51" s="39">
        <v>3</v>
      </c>
      <c r="K51" s="38">
        <v>3</v>
      </c>
      <c r="L51" s="39">
        <v>0</v>
      </c>
      <c r="M51" s="38">
        <v>0</v>
      </c>
      <c r="N51" s="39">
        <v>0</v>
      </c>
      <c r="O51" s="38">
        <v>0</v>
      </c>
      <c r="P51" s="39">
        <v>0</v>
      </c>
      <c r="Q51" s="38">
        <v>0</v>
      </c>
      <c r="R51" s="39">
        <v>0</v>
      </c>
      <c r="S51" s="38">
        <v>0</v>
      </c>
      <c r="T51" s="37">
        <f t="shared" si="0"/>
        <v>7</v>
      </c>
      <c r="U51" s="38">
        <f t="shared" si="1"/>
        <v>5</v>
      </c>
      <c r="V51" s="21">
        <f t="shared" si="2"/>
        <v>12</v>
      </c>
    </row>
    <row r="52" spans="1:22" ht="12.75">
      <c r="A52" s="14" t="s">
        <v>63</v>
      </c>
      <c r="B52" s="39">
        <v>0</v>
      </c>
      <c r="C52" s="38">
        <v>2</v>
      </c>
      <c r="D52" s="39">
        <v>0</v>
      </c>
      <c r="E52" s="38">
        <v>3</v>
      </c>
      <c r="F52" s="39">
        <v>0</v>
      </c>
      <c r="G52" s="38">
        <v>0</v>
      </c>
      <c r="H52" s="39">
        <v>0</v>
      </c>
      <c r="I52" s="38">
        <v>1</v>
      </c>
      <c r="J52" s="39">
        <v>1</v>
      </c>
      <c r="K52" s="38">
        <v>15</v>
      </c>
      <c r="L52" s="39">
        <v>0</v>
      </c>
      <c r="M52" s="38">
        <v>0</v>
      </c>
      <c r="N52" s="39">
        <v>0</v>
      </c>
      <c r="O52" s="38">
        <v>0</v>
      </c>
      <c r="P52" s="39">
        <v>0</v>
      </c>
      <c r="Q52" s="38">
        <v>1</v>
      </c>
      <c r="R52" s="39">
        <v>0</v>
      </c>
      <c r="S52" s="38">
        <v>0</v>
      </c>
      <c r="T52" s="37">
        <f t="shared" si="0"/>
        <v>1</v>
      </c>
      <c r="U52" s="38">
        <f t="shared" si="1"/>
        <v>22</v>
      </c>
      <c r="V52" s="21">
        <f t="shared" si="2"/>
        <v>23</v>
      </c>
    </row>
    <row r="53" spans="1:22" ht="12.75">
      <c r="A53" s="14" t="s">
        <v>11</v>
      </c>
      <c r="B53" s="39">
        <v>0</v>
      </c>
      <c r="C53" s="38">
        <v>0</v>
      </c>
      <c r="D53" s="39">
        <v>0</v>
      </c>
      <c r="E53" s="38">
        <v>3</v>
      </c>
      <c r="F53" s="39">
        <v>0</v>
      </c>
      <c r="G53" s="38">
        <v>0</v>
      </c>
      <c r="H53" s="39">
        <v>0</v>
      </c>
      <c r="I53" s="38">
        <v>3</v>
      </c>
      <c r="J53" s="39">
        <v>0</v>
      </c>
      <c r="K53" s="38">
        <v>5</v>
      </c>
      <c r="L53" s="39">
        <v>0</v>
      </c>
      <c r="M53" s="38">
        <v>0</v>
      </c>
      <c r="N53" s="39">
        <v>0</v>
      </c>
      <c r="O53" s="38">
        <v>0</v>
      </c>
      <c r="P53" s="39">
        <v>0</v>
      </c>
      <c r="Q53" s="38">
        <v>2</v>
      </c>
      <c r="R53" s="39">
        <v>0</v>
      </c>
      <c r="S53" s="38">
        <v>0</v>
      </c>
      <c r="T53" s="37">
        <f t="shared" si="0"/>
        <v>0</v>
      </c>
      <c r="U53" s="38">
        <f t="shared" si="1"/>
        <v>13</v>
      </c>
      <c r="V53" s="21">
        <f t="shared" si="2"/>
        <v>13</v>
      </c>
    </row>
    <row r="54" spans="1:22" ht="12.75">
      <c r="A54" s="14" t="s">
        <v>32</v>
      </c>
      <c r="B54" s="37">
        <v>0</v>
      </c>
      <c r="C54" s="38">
        <v>1</v>
      </c>
      <c r="D54" s="39">
        <v>4</v>
      </c>
      <c r="E54" s="38">
        <v>7</v>
      </c>
      <c r="F54" s="39">
        <v>0</v>
      </c>
      <c r="G54" s="38">
        <v>0</v>
      </c>
      <c r="H54" s="39">
        <v>1</v>
      </c>
      <c r="I54" s="38">
        <v>2</v>
      </c>
      <c r="J54" s="39">
        <v>19</v>
      </c>
      <c r="K54" s="38">
        <v>13</v>
      </c>
      <c r="L54" s="39">
        <v>0</v>
      </c>
      <c r="M54" s="38">
        <v>0</v>
      </c>
      <c r="N54" s="39">
        <v>0</v>
      </c>
      <c r="O54" s="38">
        <v>0</v>
      </c>
      <c r="P54" s="39">
        <v>0</v>
      </c>
      <c r="Q54" s="38">
        <v>0</v>
      </c>
      <c r="R54" s="39">
        <v>1</v>
      </c>
      <c r="S54" s="38">
        <v>0</v>
      </c>
      <c r="T54" s="37">
        <f t="shared" si="0"/>
        <v>25</v>
      </c>
      <c r="U54" s="38">
        <f t="shared" si="1"/>
        <v>23</v>
      </c>
      <c r="V54" s="21">
        <f t="shared" si="2"/>
        <v>48</v>
      </c>
    </row>
    <row r="55" spans="1:22" ht="12.75">
      <c r="A55" s="14" t="s">
        <v>88</v>
      </c>
      <c r="B55" s="39">
        <v>0</v>
      </c>
      <c r="C55" s="40">
        <v>0</v>
      </c>
      <c r="D55" s="39">
        <v>1</v>
      </c>
      <c r="E55" s="38">
        <v>0</v>
      </c>
      <c r="F55" s="39">
        <v>1</v>
      </c>
      <c r="G55" s="38">
        <v>0</v>
      </c>
      <c r="H55" s="39">
        <v>1</v>
      </c>
      <c r="I55" s="38">
        <v>0</v>
      </c>
      <c r="J55" s="39">
        <v>15</v>
      </c>
      <c r="K55" s="38">
        <v>8</v>
      </c>
      <c r="L55" s="39">
        <v>0</v>
      </c>
      <c r="M55" s="38">
        <v>0</v>
      </c>
      <c r="N55" s="39">
        <v>0</v>
      </c>
      <c r="O55" s="38">
        <v>0</v>
      </c>
      <c r="P55" s="39">
        <v>0</v>
      </c>
      <c r="Q55" s="38">
        <v>1</v>
      </c>
      <c r="R55" s="39">
        <v>0</v>
      </c>
      <c r="S55" s="38">
        <v>0</v>
      </c>
      <c r="T55" s="37">
        <f t="shared" si="0"/>
        <v>18</v>
      </c>
      <c r="U55" s="38">
        <f t="shared" si="1"/>
        <v>9</v>
      </c>
      <c r="V55" s="21">
        <f t="shared" si="2"/>
        <v>27</v>
      </c>
    </row>
    <row r="56" spans="1:22" ht="12.75">
      <c r="A56" s="14" t="s">
        <v>33</v>
      </c>
      <c r="B56" s="39">
        <v>1</v>
      </c>
      <c r="C56" s="38">
        <v>2</v>
      </c>
      <c r="D56" s="39">
        <v>0</v>
      </c>
      <c r="E56" s="38">
        <v>2</v>
      </c>
      <c r="F56" s="39">
        <v>0</v>
      </c>
      <c r="G56" s="38">
        <v>0</v>
      </c>
      <c r="H56" s="39">
        <v>0</v>
      </c>
      <c r="I56" s="38">
        <v>1</v>
      </c>
      <c r="J56" s="39">
        <v>1</v>
      </c>
      <c r="K56" s="38">
        <v>6</v>
      </c>
      <c r="L56" s="39">
        <v>0</v>
      </c>
      <c r="M56" s="38">
        <v>0</v>
      </c>
      <c r="N56" s="37">
        <v>0</v>
      </c>
      <c r="O56" s="40">
        <v>0</v>
      </c>
      <c r="P56" s="39">
        <v>0</v>
      </c>
      <c r="Q56" s="38">
        <v>0</v>
      </c>
      <c r="R56" s="39">
        <v>0</v>
      </c>
      <c r="S56" s="38">
        <v>0</v>
      </c>
      <c r="T56" s="37">
        <f t="shared" si="0"/>
        <v>2</v>
      </c>
      <c r="U56" s="38">
        <f t="shared" si="1"/>
        <v>11</v>
      </c>
      <c r="V56" s="21">
        <f t="shared" si="2"/>
        <v>13</v>
      </c>
    </row>
    <row r="57" spans="1:22" ht="12.75">
      <c r="A57" s="14" t="s">
        <v>87</v>
      </c>
      <c r="B57" s="39">
        <v>2</v>
      </c>
      <c r="C57" s="38">
        <v>5</v>
      </c>
      <c r="D57" s="39">
        <v>0</v>
      </c>
      <c r="E57" s="38">
        <v>0</v>
      </c>
      <c r="F57" s="39">
        <v>0</v>
      </c>
      <c r="G57" s="38">
        <v>0</v>
      </c>
      <c r="H57" s="39">
        <v>0</v>
      </c>
      <c r="I57" s="38">
        <v>0</v>
      </c>
      <c r="J57" s="39">
        <v>0</v>
      </c>
      <c r="K57" s="38">
        <v>0</v>
      </c>
      <c r="L57" s="39">
        <v>0</v>
      </c>
      <c r="M57" s="38">
        <v>0</v>
      </c>
      <c r="N57" s="39">
        <v>0</v>
      </c>
      <c r="O57" s="38">
        <v>0</v>
      </c>
      <c r="P57" s="39">
        <v>0</v>
      </c>
      <c r="Q57" s="38">
        <v>0</v>
      </c>
      <c r="R57" s="39">
        <v>0</v>
      </c>
      <c r="S57" s="38">
        <v>0</v>
      </c>
      <c r="T57" s="37">
        <f t="shared" si="0"/>
        <v>2</v>
      </c>
      <c r="U57" s="38">
        <f t="shared" si="1"/>
        <v>5</v>
      </c>
      <c r="V57" s="21">
        <f t="shared" si="2"/>
        <v>7</v>
      </c>
    </row>
    <row r="58" spans="1:22" ht="12.75">
      <c r="A58" s="14" t="s">
        <v>42</v>
      </c>
      <c r="B58" s="39">
        <v>2</v>
      </c>
      <c r="C58" s="38">
        <v>2</v>
      </c>
      <c r="D58" s="39">
        <v>2</v>
      </c>
      <c r="E58" s="38">
        <v>0</v>
      </c>
      <c r="F58" s="39">
        <v>0</v>
      </c>
      <c r="G58" s="38">
        <v>1</v>
      </c>
      <c r="H58" s="39">
        <v>2</v>
      </c>
      <c r="I58" s="38">
        <v>0</v>
      </c>
      <c r="J58" s="39">
        <v>19</v>
      </c>
      <c r="K58" s="38">
        <v>3</v>
      </c>
      <c r="L58" s="39">
        <v>0</v>
      </c>
      <c r="M58" s="38">
        <v>0</v>
      </c>
      <c r="N58" s="39">
        <v>0</v>
      </c>
      <c r="O58" s="38">
        <v>0</v>
      </c>
      <c r="P58" s="39">
        <v>1</v>
      </c>
      <c r="Q58" s="38">
        <v>1</v>
      </c>
      <c r="R58" s="39">
        <v>0</v>
      </c>
      <c r="S58" s="38">
        <v>0</v>
      </c>
      <c r="T58" s="37">
        <f t="shared" si="0"/>
        <v>26</v>
      </c>
      <c r="U58" s="38">
        <f t="shared" si="1"/>
        <v>7</v>
      </c>
      <c r="V58" s="21">
        <f t="shared" si="2"/>
        <v>33</v>
      </c>
    </row>
    <row r="59" spans="1:22" ht="12.75">
      <c r="A59" s="14" t="s">
        <v>34</v>
      </c>
      <c r="B59" s="39">
        <v>3</v>
      </c>
      <c r="C59" s="38">
        <v>1</v>
      </c>
      <c r="D59" s="39">
        <v>2</v>
      </c>
      <c r="E59" s="38">
        <v>1</v>
      </c>
      <c r="F59" s="39">
        <v>0</v>
      </c>
      <c r="G59" s="38">
        <v>0</v>
      </c>
      <c r="H59" s="39">
        <v>2</v>
      </c>
      <c r="I59" s="38">
        <v>0</v>
      </c>
      <c r="J59" s="39">
        <v>8</v>
      </c>
      <c r="K59" s="38">
        <v>8</v>
      </c>
      <c r="L59" s="39">
        <v>0</v>
      </c>
      <c r="M59" s="38">
        <v>0</v>
      </c>
      <c r="N59" s="39">
        <v>0</v>
      </c>
      <c r="O59" s="38">
        <v>0</v>
      </c>
      <c r="P59" s="39">
        <v>0</v>
      </c>
      <c r="Q59" s="38">
        <v>0</v>
      </c>
      <c r="R59" s="39">
        <v>0</v>
      </c>
      <c r="S59" s="38">
        <v>0</v>
      </c>
      <c r="T59" s="37">
        <f t="shared" si="0"/>
        <v>15</v>
      </c>
      <c r="U59" s="38">
        <f t="shared" si="1"/>
        <v>10</v>
      </c>
      <c r="V59" s="21">
        <f t="shared" si="2"/>
        <v>25</v>
      </c>
    </row>
    <row r="60" spans="1:22" ht="12.75">
      <c r="A60" s="14" t="s">
        <v>35</v>
      </c>
      <c r="B60" s="39">
        <v>0</v>
      </c>
      <c r="C60" s="38">
        <v>0</v>
      </c>
      <c r="D60" s="39">
        <v>0</v>
      </c>
      <c r="E60" s="38">
        <v>0</v>
      </c>
      <c r="F60" s="39">
        <v>0</v>
      </c>
      <c r="G60" s="38">
        <v>0</v>
      </c>
      <c r="H60" s="39">
        <v>0</v>
      </c>
      <c r="I60" s="38">
        <v>0</v>
      </c>
      <c r="J60" s="39">
        <v>3</v>
      </c>
      <c r="K60" s="38">
        <v>3</v>
      </c>
      <c r="L60" s="39">
        <v>0</v>
      </c>
      <c r="M60" s="38">
        <v>0</v>
      </c>
      <c r="N60" s="39">
        <v>0</v>
      </c>
      <c r="O60" s="38">
        <v>0</v>
      </c>
      <c r="P60" s="39">
        <v>0</v>
      </c>
      <c r="Q60" s="38">
        <v>0</v>
      </c>
      <c r="R60" s="39">
        <v>0</v>
      </c>
      <c r="S60" s="38">
        <v>0</v>
      </c>
      <c r="T60" s="37">
        <f t="shared" si="0"/>
        <v>3</v>
      </c>
      <c r="U60" s="38">
        <f t="shared" si="1"/>
        <v>3</v>
      </c>
      <c r="V60" s="21">
        <f t="shared" si="2"/>
        <v>6</v>
      </c>
    </row>
    <row r="61" spans="1:22" ht="12.75">
      <c r="A61" s="15" t="s">
        <v>7</v>
      </c>
      <c r="B61" s="23">
        <f>SUM(B39:B60)</f>
        <v>53</v>
      </c>
      <c r="C61" s="23">
        <f>SUM(C39:C60)</f>
        <v>53</v>
      </c>
      <c r="D61" s="23">
        <f>SUM(D39:D60)</f>
        <v>22</v>
      </c>
      <c r="E61" s="23">
        <f>SUM(E39:E60)</f>
        <v>26</v>
      </c>
      <c r="F61" s="23">
        <f aca="true" t="shared" si="4" ref="F61:M61">SUM(F39:F60)</f>
        <v>12</v>
      </c>
      <c r="G61" s="23">
        <f t="shared" si="4"/>
        <v>12</v>
      </c>
      <c r="H61" s="23">
        <f t="shared" si="4"/>
        <v>14</v>
      </c>
      <c r="I61" s="23">
        <f t="shared" si="4"/>
        <v>7</v>
      </c>
      <c r="J61" s="23">
        <f t="shared" si="4"/>
        <v>123</v>
      </c>
      <c r="K61" s="23">
        <f t="shared" si="4"/>
        <v>111</v>
      </c>
      <c r="L61" s="23">
        <f t="shared" si="4"/>
        <v>0</v>
      </c>
      <c r="M61" s="23">
        <f t="shared" si="4"/>
        <v>0</v>
      </c>
      <c r="N61" s="33">
        <f aca="true" t="shared" si="5" ref="N61:S61">SUM(N39:N60)</f>
        <v>0</v>
      </c>
      <c r="O61" s="32">
        <f t="shared" si="5"/>
        <v>0</v>
      </c>
      <c r="P61" s="23">
        <f t="shared" si="5"/>
        <v>1</v>
      </c>
      <c r="Q61" s="23">
        <f t="shared" si="5"/>
        <v>6</v>
      </c>
      <c r="R61" s="23">
        <f t="shared" si="5"/>
        <v>2</v>
      </c>
      <c r="S61" s="23">
        <f t="shared" si="5"/>
        <v>0</v>
      </c>
      <c r="T61" s="37">
        <f t="shared" si="0"/>
        <v>227</v>
      </c>
      <c r="U61" s="38">
        <f t="shared" si="1"/>
        <v>215</v>
      </c>
      <c r="V61" s="21">
        <f t="shared" si="2"/>
        <v>442</v>
      </c>
    </row>
    <row r="62" spans="1:22" ht="12.75">
      <c r="A62" s="14" t="s">
        <v>36</v>
      </c>
      <c r="B62" s="20">
        <v>0</v>
      </c>
      <c r="C62" s="19">
        <v>0</v>
      </c>
      <c r="D62" s="20">
        <v>1</v>
      </c>
      <c r="E62" s="19">
        <v>1</v>
      </c>
      <c r="F62" s="20">
        <v>0</v>
      </c>
      <c r="G62" s="19">
        <v>0</v>
      </c>
      <c r="H62" s="20">
        <v>0</v>
      </c>
      <c r="I62" s="19">
        <v>0</v>
      </c>
      <c r="J62" s="20">
        <v>1</v>
      </c>
      <c r="K62" s="19">
        <v>5</v>
      </c>
      <c r="L62" s="20">
        <v>0</v>
      </c>
      <c r="M62" s="19">
        <v>0</v>
      </c>
      <c r="N62" s="20">
        <v>0</v>
      </c>
      <c r="O62" s="19">
        <v>0</v>
      </c>
      <c r="P62" s="20">
        <v>0</v>
      </c>
      <c r="Q62" s="19">
        <v>0</v>
      </c>
      <c r="R62" s="20">
        <v>0</v>
      </c>
      <c r="S62" s="19">
        <v>0</v>
      </c>
      <c r="T62" s="37">
        <f t="shared" si="0"/>
        <v>2</v>
      </c>
      <c r="U62" s="38">
        <f t="shared" si="1"/>
        <v>6</v>
      </c>
      <c r="V62" s="21">
        <f t="shared" si="2"/>
        <v>8</v>
      </c>
    </row>
    <row r="63" spans="1:22" ht="12.75">
      <c r="A63" s="15" t="s">
        <v>28</v>
      </c>
      <c r="B63" s="24">
        <f aca="true" t="shared" si="6" ref="B63:M63">B62</f>
        <v>0</v>
      </c>
      <c r="C63" s="25">
        <f t="shared" si="6"/>
        <v>0</v>
      </c>
      <c r="D63" s="24">
        <f t="shared" si="6"/>
        <v>1</v>
      </c>
      <c r="E63" s="25">
        <f t="shared" si="6"/>
        <v>1</v>
      </c>
      <c r="F63" s="24">
        <f t="shared" si="6"/>
        <v>0</v>
      </c>
      <c r="G63" s="25">
        <f t="shared" si="6"/>
        <v>0</v>
      </c>
      <c r="H63" s="24">
        <f t="shared" si="6"/>
        <v>0</v>
      </c>
      <c r="I63" s="25">
        <f t="shared" si="6"/>
        <v>0</v>
      </c>
      <c r="J63" s="24">
        <f t="shared" si="6"/>
        <v>1</v>
      </c>
      <c r="K63" s="25">
        <f t="shared" si="6"/>
        <v>5</v>
      </c>
      <c r="L63" s="24">
        <f t="shared" si="6"/>
        <v>0</v>
      </c>
      <c r="M63" s="25">
        <f t="shared" si="6"/>
        <v>0</v>
      </c>
      <c r="N63" s="24">
        <f>N62</f>
        <v>0</v>
      </c>
      <c r="O63" s="25">
        <f>O62</f>
        <v>0</v>
      </c>
      <c r="P63" s="24">
        <f>P62</f>
        <v>0</v>
      </c>
      <c r="Q63" s="25">
        <f>Q62</f>
        <v>0</v>
      </c>
      <c r="R63" s="24">
        <f>R62</f>
        <v>0</v>
      </c>
      <c r="S63" s="25">
        <f>S62</f>
        <v>0</v>
      </c>
      <c r="T63" s="37">
        <f t="shared" si="0"/>
        <v>2</v>
      </c>
      <c r="U63" s="38">
        <f t="shared" si="1"/>
        <v>6</v>
      </c>
      <c r="V63" s="21">
        <f t="shared" si="2"/>
        <v>8</v>
      </c>
    </row>
    <row r="64" spans="1:22" ht="12.75">
      <c r="A64" s="14" t="s">
        <v>75</v>
      </c>
      <c r="B64" s="39">
        <v>0</v>
      </c>
      <c r="C64" s="38">
        <v>0</v>
      </c>
      <c r="D64" s="39">
        <v>0</v>
      </c>
      <c r="E64" s="38">
        <v>0</v>
      </c>
      <c r="F64" s="39">
        <v>0</v>
      </c>
      <c r="G64" s="38">
        <v>0</v>
      </c>
      <c r="H64" s="39">
        <v>0</v>
      </c>
      <c r="I64" s="38">
        <v>0</v>
      </c>
      <c r="J64" s="39">
        <v>0</v>
      </c>
      <c r="K64" s="38">
        <v>0</v>
      </c>
      <c r="L64" s="39">
        <v>0</v>
      </c>
      <c r="M64" s="38">
        <v>0</v>
      </c>
      <c r="N64" s="20">
        <v>0</v>
      </c>
      <c r="O64" s="19">
        <v>0</v>
      </c>
      <c r="P64" s="39">
        <v>0</v>
      </c>
      <c r="Q64" s="38">
        <v>0</v>
      </c>
      <c r="R64" s="39">
        <v>0</v>
      </c>
      <c r="S64" s="38">
        <v>0</v>
      </c>
      <c r="T64" s="37">
        <f t="shared" si="0"/>
        <v>0</v>
      </c>
      <c r="U64" s="38">
        <f t="shared" si="1"/>
        <v>0</v>
      </c>
      <c r="V64" s="21">
        <f t="shared" si="2"/>
        <v>0</v>
      </c>
    </row>
    <row r="65" spans="1:22" ht="12.75">
      <c r="A65" s="14" t="s">
        <v>82</v>
      </c>
      <c r="B65" s="39">
        <v>0</v>
      </c>
      <c r="C65" s="38">
        <v>0</v>
      </c>
      <c r="D65" s="39">
        <v>0</v>
      </c>
      <c r="E65" s="38">
        <v>0</v>
      </c>
      <c r="F65" s="39">
        <v>0</v>
      </c>
      <c r="G65" s="38">
        <v>0</v>
      </c>
      <c r="H65" s="39">
        <v>0</v>
      </c>
      <c r="I65" s="38">
        <v>0</v>
      </c>
      <c r="J65" s="39">
        <v>0</v>
      </c>
      <c r="K65" s="38">
        <v>1</v>
      </c>
      <c r="L65" s="39">
        <v>0</v>
      </c>
      <c r="M65" s="38">
        <v>0</v>
      </c>
      <c r="N65" s="20">
        <v>0</v>
      </c>
      <c r="O65" s="19">
        <v>0</v>
      </c>
      <c r="P65" s="39">
        <v>0</v>
      </c>
      <c r="Q65" s="38">
        <v>0</v>
      </c>
      <c r="R65" s="39">
        <v>0</v>
      </c>
      <c r="S65" s="38">
        <v>0</v>
      </c>
      <c r="T65" s="37">
        <f t="shared" si="0"/>
        <v>0</v>
      </c>
      <c r="U65" s="38">
        <f t="shared" si="1"/>
        <v>1</v>
      </c>
      <c r="V65" s="21">
        <f t="shared" si="2"/>
        <v>1</v>
      </c>
    </row>
    <row r="66" spans="1:22" ht="12.75">
      <c r="A66" s="14" t="s">
        <v>83</v>
      </c>
      <c r="B66" s="39">
        <v>0</v>
      </c>
      <c r="C66" s="38">
        <v>0</v>
      </c>
      <c r="D66" s="39">
        <v>0</v>
      </c>
      <c r="E66" s="38">
        <v>0</v>
      </c>
      <c r="F66" s="39">
        <v>0</v>
      </c>
      <c r="G66" s="38">
        <v>0</v>
      </c>
      <c r="H66" s="39">
        <v>0</v>
      </c>
      <c r="I66" s="38">
        <v>0</v>
      </c>
      <c r="J66" s="39">
        <v>0</v>
      </c>
      <c r="K66" s="38">
        <v>0</v>
      </c>
      <c r="L66" s="39">
        <v>0</v>
      </c>
      <c r="M66" s="38">
        <v>0</v>
      </c>
      <c r="N66" s="20">
        <v>0</v>
      </c>
      <c r="O66" s="19">
        <v>0</v>
      </c>
      <c r="P66" s="39">
        <v>0</v>
      </c>
      <c r="Q66" s="38">
        <v>0</v>
      </c>
      <c r="R66" s="39">
        <v>0</v>
      </c>
      <c r="S66" s="38">
        <v>0</v>
      </c>
      <c r="T66" s="37">
        <f t="shared" si="0"/>
        <v>0</v>
      </c>
      <c r="U66" s="38">
        <f t="shared" si="1"/>
        <v>0</v>
      </c>
      <c r="V66" s="21">
        <f t="shared" si="2"/>
        <v>0</v>
      </c>
    </row>
    <row r="67" spans="1:22" ht="12.75">
      <c r="A67" s="31" t="s">
        <v>69</v>
      </c>
      <c r="B67" s="39">
        <v>0</v>
      </c>
      <c r="C67" s="38">
        <v>0</v>
      </c>
      <c r="D67" s="39">
        <v>1</v>
      </c>
      <c r="E67" s="38">
        <v>2</v>
      </c>
      <c r="F67" s="39">
        <v>0</v>
      </c>
      <c r="G67" s="38">
        <v>0</v>
      </c>
      <c r="H67" s="39">
        <v>0</v>
      </c>
      <c r="I67" s="38">
        <v>0</v>
      </c>
      <c r="J67" s="39">
        <v>8</v>
      </c>
      <c r="K67" s="38">
        <v>0</v>
      </c>
      <c r="L67" s="39">
        <v>0</v>
      </c>
      <c r="M67" s="38">
        <v>0</v>
      </c>
      <c r="N67" s="20">
        <v>0</v>
      </c>
      <c r="O67" s="19">
        <v>0</v>
      </c>
      <c r="P67" s="39">
        <v>0</v>
      </c>
      <c r="Q67" s="38">
        <v>0</v>
      </c>
      <c r="R67" s="39">
        <v>0</v>
      </c>
      <c r="S67" s="38">
        <v>0</v>
      </c>
      <c r="T67" s="37">
        <f t="shared" si="0"/>
        <v>9</v>
      </c>
      <c r="U67" s="38">
        <f t="shared" si="1"/>
        <v>2</v>
      </c>
      <c r="V67" s="21">
        <f t="shared" si="2"/>
        <v>11</v>
      </c>
    </row>
    <row r="68" spans="1:22" ht="12.75">
      <c r="A68" s="31" t="s">
        <v>89</v>
      </c>
      <c r="B68" s="39">
        <v>0</v>
      </c>
      <c r="C68" s="38">
        <v>0</v>
      </c>
      <c r="D68" s="39">
        <v>0</v>
      </c>
      <c r="E68" s="38">
        <v>0</v>
      </c>
      <c r="F68" s="39">
        <v>0</v>
      </c>
      <c r="G68" s="38">
        <v>0</v>
      </c>
      <c r="H68" s="39">
        <v>0</v>
      </c>
      <c r="I68" s="38">
        <v>0</v>
      </c>
      <c r="J68" s="39">
        <v>0</v>
      </c>
      <c r="K68" s="38">
        <v>0</v>
      </c>
      <c r="L68" s="39">
        <v>0</v>
      </c>
      <c r="M68" s="38">
        <v>0</v>
      </c>
      <c r="N68" s="20">
        <v>0</v>
      </c>
      <c r="O68" s="19">
        <v>0</v>
      </c>
      <c r="P68" s="39">
        <v>0</v>
      </c>
      <c r="Q68" s="38">
        <v>0</v>
      </c>
      <c r="R68" s="39">
        <v>0</v>
      </c>
      <c r="S68" s="38">
        <v>0</v>
      </c>
      <c r="T68" s="37">
        <f t="shared" si="0"/>
        <v>0</v>
      </c>
      <c r="U68" s="38">
        <f t="shared" si="1"/>
        <v>0</v>
      </c>
      <c r="V68" s="21">
        <f t="shared" si="2"/>
        <v>0</v>
      </c>
    </row>
    <row r="69" spans="1:22" ht="12.75">
      <c r="A69" s="31" t="s">
        <v>65</v>
      </c>
      <c r="B69" s="39">
        <v>0</v>
      </c>
      <c r="C69" s="38">
        <v>0</v>
      </c>
      <c r="D69" s="39">
        <v>1</v>
      </c>
      <c r="E69" s="38">
        <v>0</v>
      </c>
      <c r="F69" s="39">
        <v>0</v>
      </c>
      <c r="G69" s="38">
        <v>0</v>
      </c>
      <c r="H69" s="39">
        <v>0</v>
      </c>
      <c r="I69" s="38">
        <v>0</v>
      </c>
      <c r="J69" s="39">
        <v>1</v>
      </c>
      <c r="K69" s="38">
        <v>3</v>
      </c>
      <c r="L69" s="39">
        <v>0</v>
      </c>
      <c r="M69" s="38">
        <v>0</v>
      </c>
      <c r="N69" s="20">
        <v>0</v>
      </c>
      <c r="O69" s="19">
        <v>0</v>
      </c>
      <c r="P69" s="39">
        <v>0</v>
      </c>
      <c r="Q69" s="38">
        <v>0</v>
      </c>
      <c r="R69" s="39">
        <v>0</v>
      </c>
      <c r="S69" s="38">
        <v>0</v>
      </c>
      <c r="T69" s="37">
        <f t="shared" si="0"/>
        <v>2</v>
      </c>
      <c r="U69" s="38">
        <f t="shared" si="1"/>
        <v>3</v>
      </c>
      <c r="V69" s="21">
        <f t="shared" si="2"/>
        <v>5</v>
      </c>
    </row>
    <row r="70" spans="1:22" ht="12.75">
      <c r="A70" s="31" t="s">
        <v>70</v>
      </c>
      <c r="B70" s="39">
        <v>0</v>
      </c>
      <c r="C70" s="38">
        <v>0</v>
      </c>
      <c r="D70" s="39">
        <v>0</v>
      </c>
      <c r="E70" s="38">
        <v>1</v>
      </c>
      <c r="F70" s="39">
        <v>0</v>
      </c>
      <c r="G70" s="38">
        <v>0</v>
      </c>
      <c r="H70" s="39">
        <v>0</v>
      </c>
      <c r="I70" s="38">
        <v>0</v>
      </c>
      <c r="J70" s="39">
        <v>0</v>
      </c>
      <c r="K70" s="38">
        <v>0</v>
      </c>
      <c r="L70" s="39">
        <v>0</v>
      </c>
      <c r="M70" s="38">
        <v>0</v>
      </c>
      <c r="N70" s="20">
        <v>0</v>
      </c>
      <c r="O70" s="19">
        <v>0</v>
      </c>
      <c r="P70" s="39">
        <v>0</v>
      </c>
      <c r="Q70" s="38">
        <v>0</v>
      </c>
      <c r="R70" s="39">
        <v>0</v>
      </c>
      <c r="S70" s="38">
        <v>0</v>
      </c>
      <c r="T70" s="37">
        <f t="shared" si="0"/>
        <v>0</v>
      </c>
      <c r="U70" s="38">
        <f t="shared" si="1"/>
        <v>1</v>
      </c>
      <c r="V70" s="21">
        <f t="shared" si="2"/>
        <v>1</v>
      </c>
    </row>
    <row r="71" spans="1:22" ht="12.75">
      <c r="A71" s="31" t="s">
        <v>66</v>
      </c>
      <c r="B71" s="39">
        <v>0</v>
      </c>
      <c r="C71" s="38">
        <v>1</v>
      </c>
      <c r="D71" s="39">
        <v>0</v>
      </c>
      <c r="E71" s="38">
        <v>1</v>
      </c>
      <c r="F71" s="39">
        <v>1</v>
      </c>
      <c r="G71" s="38">
        <v>0</v>
      </c>
      <c r="H71" s="39">
        <v>0</v>
      </c>
      <c r="I71" s="38">
        <v>0</v>
      </c>
      <c r="J71" s="39">
        <v>2</v>
      </c>
      <c r="K71" s="38">
        <v>1</v>
      </c>
      <c r="L71" s="39">
        <v>0</v>
      </c>
      <c r="M71" s="38">
        <v>0</v>
      </c>
      <c r="N71" s="18">
        <v>0</v>
      </c>
      <c r="O71" s="34">
        <v>0</v>
      </c>
      <c r="P71" s="39">
        <v>0</v>
      </c>
      <c r="Q71" s="38">
        <v>0</v>
      </c>
      <c r="R71" s="39">
        <v>0</v>
      </c>
      <c r="S71" s="38">
        <v>0</v>
      </c>
      <c r="T71" s="37">
        <f t="shared" si="0"/>
        <v>3</v>
      </c>
      <c r="U71" s="38">
        <f t="shared" si="1"/>
        <v>3</v>
      </c>
      <c r="V71" s="21">
        <f t="shared" si="2"/>
        <v>6</v>
      </c>
    </row>
    <row r="72" spans="1:22" ht="12.75">
      <c r="A72" s="31" t="s">
        <v>74</v>
      </c>
      <c r="B72" s="39">
        <v>0</v>
      </c>
      <c r="C72" s="38">
        <v>1</v>
      </c>
      <c r="D72" s="39">
        <v>0</v>
      </c>
      <c r="E72" s="38">
        <v>0</v>
      </c>
      <c r="F72" s="39">
        <v>0</v>
      </c>
      <c r="G72" s="38">
        <v>0</v>
      </c>
      <c r="H72" s="39">
        <v>0</v>
      </c>
      <c r="I72" s="38">
        <v>0</v>
      </c>
      <c r="J72" s="39">
        <v>0</v>
      </c>
      <c r="K72" s="38">
        <v>0</v>
      </c>
      <c r="L72" s="39">
        <v>0</v>
      </c>
      <c r="M72" s="38">
        <v>0</v>
      </c>
      <c r="N72" s="20">
        <v>0</v>
      </c>
      <c r="O72" s="19">
        <v>0</v>
      </c>
      <c r="P72" s="39">
        <v>0</v>
      </c>
      <c r="Q72" s="38">
        <v>0</v>
      </c>
      <c r="R72" s="39">
        <v>0</v>
      </c>
      <c r="S72" s="38">
        <v>0</v>
      </c>
      <c r="T72" s="37">
        <f t="shared" si="0"/>
        <v>0</v>
      </c>
      <c r="U72" s="38">
        <f t="shared" si="1"/>
        <v>1</v>
      </c>
      <c r="V72" s="21">
        <f t="shared" si="2"/>
        <v>1</v>
      </c>
    </row>
    <row r="73" spans="1:22" ht="12.75">
      <c r="A73" s="31" t="s">
        <v>67</v>
      </c>
      <c r="B73" s="39">
        <v>0</v>
      </c>
      <c r="C73" s="38">
        <v>0</v>
      </c>
      <c r="D73" s="39">
        <v>0</v>
      </c>
      <c r="E73" s="38">
        <v>0</v>
      </c>
      <c r="F73" s="39">
        <v>0</v>
      </c>
      <c r="G73" s="38">
        <v>0</v>
      </c>
      <c r="H73" s="39">
        <v>0</v>
      </c>
      <c r="I73" s="38">
        <v>0</v>
      </c>
      <c r="J73" s="39">
        <v>0</v>
      </c>
      <c r="K73" s="38">
        <v>1</v>
      </c>
      <c r="L73" s="39">
        <v>0</v>
      </c>
      <c r="M73" s="38">
        <v>0</v>
      </c>
      <c r="N73" s="20">
        <v>0</v>
      </c>
      <c r="O73" s="19">
        <v>0</v>
      </c>
      <c r="P73" s="39">
        <v>0</v>
      </c>
      <c r="Q73" s="38">
        <v>0</v>
      </c>
      <c r="R73" s="39">
        <v>0</v>
      </c>
      <c r="S73" s="38">
        <v>0</v>
      </c>
      <c r="T73" s="37">
        <f>B73+D73+F73+H73+J73+L73+N73+P73+R73</f>
        <v>0</v>
      </c>
      <c r="U73" s="38">
        <f>C73+E73+G73+I73+K73+M73+O73+Q73+S73</f>
        <v>1</v>
      </c>
      <c r="V73" s="21">
        <f>T73+U73</f>
        <v>1</v>
      </c>
    </row>
    <row r="74" spans="1:22" ht="12.75">
      <c r="A74" s="16" t="s">
        <v>68</v>
      </c>
      <c r="B74" s="26">
        <f>SUM(B64:B73)</f>
        <v>0</v>
      </c>
      <c r="C74" s="27">
        <f>SUM(C64:C73)</f>
        <v>2</v>
      </c>
      <c r="D74" s="26">
        <f aca="true" t="shared" si="7" ref="D74:M74">SUM(D64:D73)</f>
        <v>2</v>
      </c>
      <c r="E74" s="27">
        <f t="shared" si="7"/>
        <v>4</v>
      </c>
      <c r="F74" s="26">
        <f t="shared" si="7"/>
        <v>1</v>
      </c>
      <c r="G74" s="27">
        <f t="shared" si="7"/>
        <v>0</v>
      </c>
      <c r="H74" s="26">
        <f t="shared" si="7"/>
        <v>0</v>
      </c>
      <c r="I74" s="27">
        <f t="shared" si="7"/>
        <v>0</v>
      </c>
      <c r="J74" s="26">
        <f t="shared" si="7"/>
        <v>11</v>
      </c>
      <c r="K74" s="27">
        <f t="shared" si="7"/>
        <v>6</v>
      </c>
      <c r="L74" s="26">
        <f t="shared" si="7"/>
        <v>0</v>
      </c>
      <c r="M74" s="27">
        <f t="shared" si="7"/>
        <v>0</v>
      </c>
      <c r="N74" s="26">
        <f>SUM(N64:N73)</f>
        <v>0</v>
      </c>
      <c r="O74" s="27">
        <f>SUM(O64:O73)</f>
        <v>0</v>
      </c>
      <c r="P74" s="26">
        <f>SUM(P64:P73)</f>
        <v>0</v>
      </c>
      <c r="Q74" s="27">
        <f>SUM(Q64:Q73)</f>
        <v>0</v>
      </c>
      <c r="R74" s="26">
        <f>SUM(R64:R73)</f>
        <v>0</v>
      </c>
      <c r="S74" s="27">
        <f>SUM(S64:S73)</f>
        <v>0</v>
      </c>
      <c r="T74" s="37">
        <f>B74+D74+F74+H74+J74+L74+N74+P74+R74</f>
        <v>14</v>
      </c>
      <c r="U74" s="38">
        <f>C74+E74+G74+I74+K74+M74+O74+Q74+S74</f>
        <v>12</v>
      </c>
      <c r="V74" s="21">
        <f>T74+U74</f>
        <v>26</v>
      </c>
    </row>
    <row r="75" spans="1:22" ht="13.5" thickBot="1">
      <c r="A75" s="12" t="s">
        <v>45</v>
      </c>
      <c r="B75" s="28">
        <f aca="true" t="shared" si="8" ref="B75:M75">B38+B61+B62+B74</f>
        <v>61</v>
      </c>
      <c r="C75" s="29">
        <f t="shared" si="8"/>
        <v>57</v>
      </c>
      <c r="D75" s="28">
        <f t="shared" si="8"/>
        <v>48</v>
      </c>
      <c r="E75" s="29">
        <f t="shared" si="8"/>
        <v>66</v>
      </c>
      <c r="F75" s="28">
        <f t="shared" si="8"/>
        <v>27</v>
      </c>
      <c r="G75" s="29">
        <f t="shared" si="8"/>
        <v>23</v>
      </c>
      <c r="H75" s="28">
        <f t="shared" si="8"/>
        <v>36</v>
      </c>
      <c r="I75" s="29">
        <f t="shared" si="8"/>
        <v>37</v>
      </c>
      <c r="J75" s="28">
        <f t="shared" si="8"/>
        <v>329</v>
      </c>
      <c r="K75" s="29">
        <f t="shared" si="8"/>
        <v>356</v>
      </c>
      <c r="L75" s="28">
        <f t="shared" si="8"/>
        <v>1</v>
      </c>
      <c r="M75" s="29">
        <f t="shared" si="8"/>
        <v>0</v>
      </c>
      <c r="N75" s="28">
        <f>N38+N61+N62+N74</f>
        <v>0</v>
      </c>
      <c r="O75" s="29">
        <f>O38+O61+O62+O74</f>
        <v>0</v>
      </c>
      <c r="P75" s="28">
        <f aca="true" t="shared" si="9" ref="P75:V75">P38+P61+P62+P74</f>
        <v>13</v>
      </c>
      <c r="Q75" s="29">
        <f t="shared" si="9"/>
        <v>18</v>
      </c>
      <c r="R75" s="28">
        <f t="shared" si="9"/>
        <v>9</v>
      </c>
      <c r="S75" s="29">
        <f t="shared" si="9"/>
        <v>2</v>
      </c>
      <c r="T75" s="28">
        <f t="shared" si="9"/>
        <v>524</v>
      </c>
      <c r="U75" s="29">
        <f t="shared" si="9"/>
        <v>559</v>
      </c>
      <c r="V75" s="30">
        <f t="shared" si="9"/>
        <v>1083</v>
      </c>
    </row>
    <row r="76" spans="1:22" ht="21" customHeight="1" thickTop="1">
      <c r="A76" s="48" t="s">
        <v>44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</row>
  </sheetData>
  <sheetProtection/>
  <mergeCells count="23">
    <mergeCell ref="A1:V1"/>
    <mergeCell ref="A2:V2"/>
    <mergeCell ref="A3:V3"/>
    <mergeCell ref="J5:K5"/>
    <mergeCell ref="L4:M4"/>
    <mergeCell ref="N4:O4"/>
    <mergeCell ref="N5:O5"/>
    <mergeCell ref="A76:V76"/>
    <mergeCell ref="T5:U5"/>
    <mergeCell ref="R4:S4"/>
    <mergeCell ref="R5:S5"/>
    <mergeCell ref="F5:G5"/>
    <mergeCell ref="P5:Q5"/>
    <mergeCell ref="B5:C5"/>
    <mergeCell ref="D4:E4"/>
    <mergeCell ref="D5:E5"/>
    <mergeCell ref="P4:Q4"/>
    <mergeCell ref="H4:I4"/>
    <mergeCell ref="B4:C4"/>
    <mergeCell ref="F4:G4"/>
    <mergeCell ref="H5:I5"/>
    <mergeCell ref="L5:M5"/>
    <mergeCell ref="J4:K4"/>
  </mergeCells>
  <printOptions horizontalCentered="1"/>
  <pageMargins left="0.15" right="0.15" top="1" bottom="1" header="0.5" footer="0.05"/>
  <pageSetup fitToHeight="1" fitToWidth="1" horizontalDpi="600" verticalDpi="600" orientation="landscape" scale="48" r:id="rId1"/>
  <headerFooter alignWithMargins="0">
    <oddFooter>&amp;R&amp;"Arial,Italic"&amp;8Office of Institutional Research</oddFooter>
  </headerFooter>
  <colBreaks count="1" manualBreakCount="1">
    <brk id="22" max="65535" man="1"/>
  </colBreaks>
  <ignoredErrors>
    <ignoredError sqref="B38:C38 B61:C63 B74:C74 N64:O73 N38:O38 N61:O63 N74:O7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 @ Springfield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ois</dc:creator>
  <cp:keywords/>
  <dc:description/>
  <cp:lastModifiedBy>Jones, Robert J</cp:lastModifiedBy>
  <cp:lastPrinted>2020-10-07T18:39:10Z</cp:lastPrinted>
  <dcterms:created xsi:type="dcterms:W3CDTF">2005-10-07T15:36:42Z</dcterms:created>
  <dcterms:modified xsi:type="dcterms:W3CDTF">2021-08-17T19:23:54Z</dcterms:modified>
  <cp:category/>
  <cp:version/>
  <cp:contentType/>
  <cp:contentStatus/>
</cp:coreProperties>
</file>