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Cost Study, Credit Hour Info\Credit Hour Reports\Credit Hours Generated by Controlling Department\"/>
    </mc:Choice>
  </mc:AlternateContent>
  <bookViews>
    <workbookView xWindow="0" yWindow="1785" windowWidth="11580" windowHeight="7380"/>
  </bookViews>
  <sheets>
    <sheet name="All Students" sheetId="1" r:id="rId1"/>
  </sheets>
  <definedNames>
    <definedName name="_xlnm.Print_Area" localSheetId="0">'All Students'!$A$1:$K$52</definedName>
  </definedNames>
  <calcPr calcId="162913"/>
</workbook>
</file>

<file path=xl/calcChain.xml><?xml version="1.0" encoding="utf-8"?>
<calcChain xmlns="http://schemas.openxmlformats.org/spreadsheetml/2006/main">
  <c r="B51" i="1" l="1"/>
  <c r="B14" i="1"/>
  <c r="B20" i="1"/>
  <c r="B36" i="1"/>
  <c r="B49" i="1"/>
  <c r="B50" i="1"/>
  <c r="B28" i="1"/>
  <c r="B25" i="1"/>
  <c r="B23" i="1"/>
  <c r="B13" i="1"/>
  <c r="B11" i="1"/>
  <c r="F49" i="1" l="1"/>
  <c r="E49" i="1"/>
  <c r="D49" i="1"/>
  <c r="F36" i="1"/>
  <c r="F51" i="1" s="1"/>
  <c r="E36" i="1"/>
  <c r="D36" i="1"/>
  <c r="D51" i="1" s="1"/>
  <c r="F20" i="1"/>
  <c r="E20" i="1"/>
  <c r="D20" i="1"/>
  <c r="F14" i="1"/>
  <c r="E14" i="1"/>
  <c r="D14" i="1"/>
  <c r="G49" i="1"/>
  <c r="G36" i="1"/>
  <c r="G20" i="1"/>
  <c r="G14" i="1"/>
  <c r="G51" i="1" l="1"/>
  <c r="E51" i="1"/>
  <c r="K49" i="1"/>
  <c r="J49" i="1"/>
  <c r="I49" i="1"/>
  <c r="H49" i="1"/>
  <c r="C49" i="1"/>
  <c r="K36" i="1"/>
  <c r="J36" i="1"/>
  <c r="I36" i="1"/>
  <c r="H36" i="1"/>
  <c r="C36" i="1"/>
  <c r="K20" i="1"/>
  <c r="J20" i="1"/>
  <c r="I20" i="1"/>
  <c r="H20" i="1"/>
  <c r="C20" i="1"/>
  <c r="K14" i="1"/>
  <c r="J14" i="1"/>
  <c r="I14" i="1"/>
  <c r="H14" i="1"/>
  <c r="C14" i="1"/>
  <c r="C51" i="1" l="1"/>
  <c r="H51" i="1"/>
  <c r="I51" i="1"/>
  <c r="J51" i="1"/>
  <c r="K51" i="1"/>
</calcChain>
</file>

<file path=xl/sharedStrings.xml><?xml version="1.0" encoding="utf-8"?>
<sst xmlns="http://schemas.openxmlformats.org/spreadsheetml/2006/main" count="60" uniqueCount="60">
  <si>
    <t>CAM</t>
  </si>
  <si>
    <t>CFC</t>
  </si>
  <si>
    <t>GER</t>
  </si>
  <si>
    <t>HSA</t>
  </si>
  <si>
    <t>LAR</t>
  </si>
  <si>
    <t>LSC</t>
  </si>
  <si>
    <t>NUR</t>
  </si>
  <si>
    <t>PAC</t>
  </si>
  <si>
    <t>UIC/UIU</t>
  </si>
  <si>
    <t>University of Illinois Springfield</t>
  </si>
  <si>
    <t>Credit Hours Generated by Controlling Department</t>
  </si>
  <si>
    <t>Department</t>
  </si>
  <si>
    <t>African-American Studies</t>
  </si>
  <si>
    <t>Allied Health</t>
  </si>
  <si>
    <t>Art, Music and Theatre</t>
  </si>
  <si>
    <t>Biology</t>
  </si>
  <si>
    <t>Management, Marketing, and Operations</t>
  </si>
  <si>
    <t>Criminology and Criminal Justice</t>
  </si>
  <si>
    <t>Chemistry</t>
  </si>
  <si>
    <t>Communication</t>
  </si>
  <si>
    <t>Computer Science</t>
  </si>
  <si>
    <t>English and Modern Languages</t>
  </si>
  <si>
    <t>Environmental Studies</t>
  </si>
  <si>
    <t>History</t>
  </si>
  <si>
    <t>Legal Studies</t>
  </si>
  <si>
    <t>Liberal and Integrative Studies</t>
  </si>
  <si>
    <t>Mathematical Sciences</t>
  </si>
  <si>
    <t>Management Information Systems</t>
  </si>
  <si>
    <t>Public Health</t>
  </si>
  <si>
    <t>Public Affairs Reporting</t>
  </si>
  <si>
    <t>Philosophy</t>
  </si>
  <si>
    <t>Psychology</t>
  </si>
  <si>
    <t>Sociology/Anthropology</t>
  </si>
  <si>
    <t>Social Work</t>
  </si>
  <si>
    <t>Undergraduate Education</t>
  </si>
  <si>
    <t>Women and Gender Studies</t>
  </si>
  <si>
    <t xml:space="preserve">College of Business &amp; Management:  </t>
  </si>
  <si>
    <t>Accounting, Economics, and Finance</t>
  </si>
  <si>
    <t>Teacher Education</t>
  </si>
  <si>
    <t>Educational Leadership</t>
  </si>
  <si>
    <t>Political Science</t>
  </si>
  <si>
    <t>Human Services</t>
  </si>
  <si>
    <t>Public Administration</t>
  </si>
  <si>
    <t>College of Liberal Arts &amp; Sciences:</t>
  </si>
  <si>
    <t>College of Education &amp; Human Services:</t>
  </si>
  <si>
    <t xml:space="preserve">College of Public Affairs &amp; Administration:  </t>
  </si>
  <si>
    <t>UIS Total:</t>
  </si>
  <si>
    <t>Source:  Unit Cost Study Course Files</t>
  </si>
  <si>
    <t>Human Development Counseling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</si>
  <si>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</si>
  <si>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</si>
  <si>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</si>
  <si>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</si>
  <si>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</si>
  <si>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</si>
  <si>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</si>
  <si>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</si>
  <si>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</si>
  <si>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FY12</t>
  </si>
  <si>
    <t>FY2012-FY2021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</si>
</sst>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2" fillId="0" borderId="1" xfId="0" applyNumberFormat="1" applyFont="1" applyBorder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5" xfId="0" applyNumberFormat="1" applyFont="1" applyBorder="1" applyAlignment="1">
      <alignment horizontal="right" indent="2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right" indent="2"/>
    </xf>
    <xf numFmtId="3" fontId="2" fillId="0" borderId="9" xfId="0" applyNumberFormat="1" applyFont="1" applyBorder="1" applyAlignment="1">
      <alignment horizontal="right" indent="2"/>
    </xf>
    <xf numFmtId="0" fontId="2" fillId="0" borderId="9" xfId="0" applyFont="1" applyBorder="1" applyAlignment="1">
      <alignment horizontal="right" indent="2"/>
    </xf>
    <xf numFmtId="0" fontId="2" fillId="0" borderId="2" xfId="0" applyFont="1" applyBorder="1" applyAlignment="1">
      <alignment horizontal="right" indent="2"/>
    </xf>
    <xf numFmtId="3" fontId="2" fillId="0" borderId="11" xfId="0" applyNumberFormat="1" applyFont="1" applyBorder="1" applyAlignment="1">
      <alignment horizontal="right" indent="2"/>
    </xf>
    <xf numFmtId="3" fontId="1" fillId="2" borderId="4" xfId="0" applyNumberFormat="1" applyFont="1" applyFill="1" applyBorder="1" applyAlignment="1">
      <alignment horizontal="right" indent="2"/>
    </xf>
    <xf numFmtId="3" fontId="2" fillId="0" borderId="12" xfId="0" applyNumberFormat="1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3" fontId="1" fillId="2" borderId="10" xfId="0" applyNumberFormat="1" applyFont="1" applyFill="1" applyBorder="1" applyAlignment="1">
      <alignment horizontal="right" indent="2"/>
    </xf>
    <xf numFmtId="0" fontId="4" fillId="0" borderId="0" xfId="0" applyFont="1"/>
    <xf numFmtId="3" fontId="2" fillId="0" borderId="0" xfId="0" applyNumberFormat="1" applyFont="1" applyFill="1" applyBorder="1" applyAlignment="1">
      <alignment horizontal="right" indent="2"/>
    </xf>
    <xf numFmtId="3" fontId="0" fillId="0" borderId="0" xfId="0" applyNumberFormat="1"/>
    <xf numFmtId="0" fontId="0" fillId="0" borderId="0" xfId="0" applyAlignment="1"/>
    <xf numFmtId="0" fontId="1" fillId="2" borderId="14" xfId="0" applyFont="1" applyFill="1" applyBorder="1" applyAlignment="1">
      <alignment horizontal="center"/>
    </xf>
    <xf numFmtId="3" fontId="2" fillId="0" borderId="15" xfId="0" applyNumberFormat="1" applyFont="1" applyBorder="1" applyAlignment="1">
      <alignment horizontal="right" indent="2"/>
    </xf>
    <xf numFmtId="3" fontId="2" fillId="0" borderId="16" xfId="0" applyNumberFormat="1" applyFont="1" applyBorder="1" applyAlignment="1">
      <alignment horizontal="right" indent="2"/>
    </xf>
    <xf numFmtId="0" fontId="2" fillId="0" borderId="16" xfId="0" applyFont="1" applyBorder="1" applyAlignment="1">
      <alignment horizontal="right" indent="2"/>
    </xf>
    <xf numFmtId="3" fontId="2" fillId="0" borderId="17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3" fontId="1" fillId="2" borderId="19" xfId="0" applyNumberFormat="1" applyFont="1" applyFill="1" applyBorder="1" applyAlignment="1">
      <alignment horizontal="right" indent="2"/>
    </xf>
    <xf numFmtId="0" fontId="1" fillId="2" borderId="20" xfId="0" applyFont="1" applyFill="1" applyBorder="1" applyAlignment="1">
      <alignment horizontal="center"/>
    </xf>
    <xf numFmtId="3" fontId="2" fillId="0" borderId="21" xfId="0" applyNumberFormat="1" applyFont="1" applyBorder="1" applyAlignment="1">
      <alignment horizontal="right" indent="2"/>
    </xf>
    <xf numFmtId="3" fontId="2" fillId="0" borderId="6" xfId="0" applyNumberFormat="1" applyFont="1" applyBorder="1" applyAlignment="1">
      <alignment horizontal="right" indent="2"/>
    </xf>
    <xf numFmtId="3" fontId="1" fillId="2" borderId="22" xfId="0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right" indent="2"/>
    </xf>
    <xf numFmtId="3" fontId="2" fillId="0" borderId="23" xfId="0" applyNumberFormat="1" applyFont="1" applyBorder="1" applyAlignment="1">
      <alignment horizontal="right" indent="2"/>
    </xf>
    <xf numFmtId="3" fontId="2" fillId="0" borderId="24" xfId="0" applyNumberFormat="1" applyFont="1" applyBorder="1" applyAlignment="1">
      <alignment horizontal="right" indent="2"/>
    </xf>
    <xf numFmtId="3" fontId="1" fillId="0" borderId="2" xfId="0" applyNumberFormat="1" applyFont="1" applyFill="1" applyBorder="1" applyAlignment="1">
      <alignment horizontal="right" indent="2"/>
    </xf>
    <xf numFmtId="3" fontId="1" fillId="0" borderId="1" xfId="0" applyNumberFormat="1" applyFont="1" applyFill="1" applyBorder="1" applyAlignment="1">
      <alignment horizontal="right" indent="2"/>
    </xf>
    <xf numFmtId="3" fontId="1" fillId="0" borderId="16" xfId="0" applyNumberFormat="1" applyFont="1" applyFill="1" applyBorder="1" applyAlignment="1">
      <alignment horizontal="right" indent="2"/>
    </xf>
    <xf numFmtId="3" fontId="1" fillId="0" borderId="9" xfId="0" applyNumberFormat="1" applyFont="1" applyFill="1" applyBorder="1" applyAlignment="1">
      <alignment horizontal="right" indent="2"/>
    </xf>
    <xf numFmtId="3" fontId="1" fillId="0" borderId="23" xfId="0" applyNumberFormat="1" applyFont="1" applyFill="1" applyBorder="1" applyAlignment="1">
      <alignment horizontal="right" indent="2"/>
    </xf>
    <xf numFmtId="3" fontId="1" fillId="0" borderId="17" xfId="0" applyNumberFormat="1" applyFont="1" applyFill="1" applyBorder="1" applyAlignment="1">
      <alignment horizontal="right" indent="2"/>
    </xf>
    <xf numFmtId="3" fontId="1" fillId="0" borderId="11" xfId="0" applyNumberFormat="1" applyFont="1" applyFill="1" applyBorder="1" applyAlignment="1">
      <alignment horizontal="right" indent="2"/>
    </xf>
    <xf numFmtId="3" fontId="1" fillId="0" borderId="0" xfId="0" applyNumberFormat="1" applyFont="1" applyFill="1" applyBorder="1" applyAlignment="1">
      <alignment horizontal="right" indent="2"/>
    </xf>
    <xf numFmtId="0" fontId="2" fillId="0" borderId="25" xfId="0" applyFont="1" applyFill="1" applyBorder="1" applyAlignment="1">
      <alignment horizontal="left"/>
    </xf>
    <xf numFmtId="3" fontId="1" fillId="2" borderId="27" xfId="0" applyNumberFormat="1" applyFont="1" applyFill="1" applyBorder="1" applyAlignment="1">
      <alignment horizontal="right" indent="2"/>
    </xf>
    <xf numFmtId="0" fontId="1" fillId="2" borderId="26" xfId="0" applyFont="1" applyFill="1" applyBorder="1" applyAlignment="1">
      <alignment horizontal="center"/>
    </xf>
    <xf numFmtId="3" fontId="2" fillId="0" borderId="28" xfId="0" applyNumberFormat="1" applyFont="1" applyBorder="1" applyAlignment="1">
      <alignment horizontal="right" indent="2"/>
    </xf>
    <xf numFmtId="0" fontId="1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left" indent="2"/>
    </xf>
    <xf numFmtId="0" fontId="2" fillId="3" borderId="31" xfId="0" applyFont="1" applyFill="1" applyBorder="1" applyAlignment="1">
      <alignment horizontal="left" indent="2"/>
    </xf>
    <xf numFmtId="0" fontId="1" fillId="3" borderId="31" xfId="0" applyFont="1" applyFill="1" applyBorder="1" applyAlignment="1">
      <alignment horizontal="right"/>
    </xf>
    <xf numFmtId="0" fontId="2" fillId="3" borderId="32" xfId="0" applyFont="1" applyFill="1" applyBorder="1" applyAlignment="1">
      <alignment horizontal="left" indent="2"/>
    </xf>
    <xf numFmtId="0" fontId="1" fillId="3" borderId="32" xfId="0" applyFont="1" applyFill="1" applyBorder="1" applyAlignment="1">
      <alignment horizontal="right"/>
    </xf>
    <xf numFmtId="0" fontId="2" fillId="3" borderId="33" xfId="0" applyFont="1" applyFill="1" applyBorder="1" applyAlignment="1">
      <alignment horizontal="left" indent="2"/>
    </xf>
    <xf numFmtId="0" fontId="1" fillId="3" borderId="34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3" borderId="35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/>
    </xf>
    <xf numFmtId="3" fontId="2" fillId="0" borderId="16" xfId="0" applyNumberFormat="1" applyFont="1" applyFill="1" applyBorder="1" applyAlignment="1">
      <alignment horizontal="right" indent="2"/>
    </xf>
    <xf numFmtId="3" fontId="2" fillId="0" borderId="17" xfId="0" applyNumberFormat="1" applyFont="1" applyFill="1" applyBorder="1" applyAlignment="1">
      <alignment horizontal="right" indent="2"/>
    </xf>
    <xf numFmtId="3" fontId="2" fillId="0" borderId="18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32" workbookViewId="0">
      <selection activeCell="D58" sqref="D58"/>
    </sheetView>
  </sheetViews>
  <sheetFormatPr defaultRowHeight="12.75" x14ac:dyDescent="0.2"/>
  <cols>
    <col min="1" max="1" width="48.7109375" customWidth="1"/>
    <col min="2" max="2" width="14.28515625" customWidth="1"/>
    <col min="3" max="8" width="13.7109375" customWidth="1"/>
    <col min="9" max="10" width="12.7109375" customWidth="1"/>
    <col min="11" max="11" width="13.28515625" customWidth="1"/>
    <col min="12" max="12" width="3.7109375" customWidth="1"/>
  </cols>
  <sheetData>
    <row r="1" spans="1:17" ht="15" x14ac:dyDescent="0.25">
      <c r="A1" s="55" t="s">
        <v>9</v>
      </c>
      <c r="B1" s="55"/>
      <c r="C1" s="56"/>
      <c r="D1" s="56"/>
      <c r="E1" s="56"/>
      <c r="F1" s="56"/>
      <c r="G1" s="56"/>
      <c r="H1" s="56"/>
      <c r="I1" s="56"/>
      <c r="J1" s="56"/>
      <c r="K1" s="56"/>
    </row>
    <row r="2" spans="1:17" ht="15" x14ac:dyDescent="0.25">
      <c r="A2" s="55" t="s">
        <v>10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7" ht="15" x14ac:dyDescent="0.25">
      <c r="A3" s="57" t="s">
        <v>59</v>
      </c>
      <c r="B3" s="57"/>
      <c r="C3" s="58"/>
      <c r="D3" s="58"/>
      <c r="E3" s="58"/>
      <c r="F3" s="58"/>
      <c r="G3" s="58"/>
      <c r="H3" s="58"/>
      <c r="I3" s="56"/>
      <c r="J3" s="56"/>
      <c r="K3" s="56"/>
    </row>
    <row r="4" spans="1:17" ht="14.25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6"/>
    </row>
    <row r="5" spans="1:17" ht="6.75" customHeight="1" thickBot="1" x14ac:dyDescent="0.25">
      <c r="A5" s="1"/>
      <c r="B5" s="1"/>
      <c r="C5" s="1"/>
      <c r="D5" s="1"/>
      <c r="E5" s="1"/>
      <c r="F5" s="1"/>
      <c r="G5" s="1"/>
      <c r="H5" s="1"/>
    </row>
    <row r="6" spans="1:17" ht="18.75" customHeight="1" thickTop="1" thickBot="1" x14ac:dyDescent="0.3">
      <c r="A6" s="47" t="s">
        <v>11</v>
      </c>
      <c r="B6" s="6" t="s">
        <v>58</v>
      </c>
      <c r="C6" s="45" t="s">
        <v>49</v>
      </c>
      <c r="D6" s="28" t="s">
        <v>50</v>
      </c>
      <c r="E6" s="28" t="s">
        <v>51</v>
      </c>
      <c r="F6" s="28" t="s">
        <v>52</v>
      </c>
      <c r="G6" s="28" t="s">
        <v>53</v>
      </c>
      <c r="H6" s="6" t="s">
        <v>54</v>
      </c>
      <c r="I6" s="21" t="s">
        <v>55</v>
      </c>
      <c r="J6" s="21" t="s">
        <v>56</v>
      </c>
      <c r="K6" s="7" t="s">
        <v>57</v>
      </c>
    </row>
    <row r="7" spans="1:17" ht="14.25" hidden="1" x14ac:dyDescent="0.2">
      <c r="A7" s="48" t="s">
        <v>3</v>
      </c>
      <c r="B7" s="60"/>
      <c r="C7" s="46">
        <v>0</v>
      </c>
      <c r="D7" s="29"/>
      <c r="E7" s="29"/>
      <c r="F7" s="29"/>
      <c r="G7" s="29">
        <v>0</v>
      </c>
      <c r="H7" s="5">
        <v>0</v>
      </c>
      <c r="I7" s="22">
        <v>0</v>
      </c>
      <c r="J7" s="22">
        <v>0</v>
      </c>
      <c r="K7" s="8">
        <v>0</v>
      </c>
    </row>
    <row r="8" spans="1:17" ht="14.25" hidden="1" x14ac:dyDescent="0.2">
      <c r="A8" s="48" t="s">
        <v>4</v>
      </c>
      <c r="B8" s="60"/>
      <c r="C8" s="3">
        <v>0</v>
      </c>
      <c r="D8" s="30"/>
      <c r="E8" s="30"/>
      <c r="F8" s="30"/>
      <c r="G8" s="30">
        <v>0</v>
      </c>
      <c r="H8" s="2">
        <v>0</v>
      </c>
      <c r="I8" s="23">
        <v>0</v>
      </c>
      <c r="J8" s="23">
        <v>0</v>
      </c>
      <c r="K8" s="9">
        <v>0</v>
      </c>
    </row>
    <row r="9" spans="1:17" ht="14.25" hidden="1" x14ac:dyDescent="0.2">
      <c r="A9" s="49" t="s">
        <v>5</v>
      </c>
      <c r="B9" s="61"/>
      <c r="C9" s="3">
        <v>0</v>
      </c>
      <c r="D9" s="30"/>
      <c r="E9" s="30"/>
      <c r="F9" s="30"/>
      <c r="G9" s="30">
        <v>0</v>
      </c>
      <c r="H9" s="2">
        <v>0</v>
      </c>
      <c r="I9" s="23">
        <v>0</v>
      </c>
      <c r="J9" s="23">
        <v>0</v>
      </c>
      <c r="K9" s="9">
        <v>0</v>
      </c>
    </row>
    <row r="10" spans="1:17" ht="14.25" hidden="1" x14ac:dyDescent="0.2">
      <c r="A10" s="49" t="s">
        <v>7</v>
      </c>
      <c r="B10" s="61"/>
      <c r="C10" s="3">
        <v>0</v>
      </c>
      <c r="D10" s="30"/>
      <c r="E10" s="30"/>
      <c r="F10" s="30"/>
      <c r="G10" s="30">
        <v>0</v>
      </c>
      <c r="H10" s="2">
        <v>0</v>
      </c>
      <c r="I10" s="23">
        <v>0</v>
      </c>
      <c r="J10" s="23">
        <v>0</v>
      </c>
      <c r="K10" s="9">
        <v>0</v>
      </c>
    </row>
    <row r="11" spans="1:17" ht="14.25" x14ac:dyDescent="0.2">
      <c r="A11" s="49" t="s">
        <v>37</v>
      </c>
      <c r="B11" s="63">
        <f>4606+1584</f>
        <v>6190</v>
      </c>
      <c r="C11" s="23">
        <v>6095</v>
      </c>
      <c r="D11" s="2">
        <v>6307</v>
      </c>
      <c r="E11" s="2">
        <v>6448</v>
      </c>
      <c r="F11" s="2">
        <v>6746</v>
      </c>
      <c r="G11" s="23">
        <v>6290</v>
      </c>
      <c r="H11" s="2">
        <v>5975</v>
      </c>
      <c r="I11" s="2">
        <v>5849</v>
      </c>
      <c r="J11" s="23">
        <v>4777</v>
      </c>
      <c r="K11" s="9">
        <v>4518</v>
      </c>
    </row>
    <row r="12" spans="1:17" ht="14.25" x14ac:dyDescent="0.2">
      <c r="A12" s="49" t="s">
        <v>27</v>
      </c>
      <c r="B12" s="63">
        <v>3868</v>
      </c>
      <c r="C12" s="23">
        <v>3944</v>
      </c>
      <c r="D12" s="2">
        <v>5035</v>
      </c>
      <c r="E12" s="2">
        <v>8034</v>
      </c>
      <c r="F12" s="2">
        <v>9730</v>
      </c>
      <c r="G12" s="23">
        <v>7862</v>
      </c>
      <c r="H12" s="2">
        <v>4638</v>
      </c>
      <c r="I12" s="2">
        <v>3922</v>
      </c>
      <c r="J12" s="23">
        <v>3456</v>
      </c>
      <c r="K12" s="9">
        <v>3038</v>
      </c>
      <c r="L12" s="20"/>
      <c r="M12" s="20"/>
      <c r="N12" s="20"/>
      <c r="O12" s="20"/>
      <c r="P12" s="20"/>
      <c r="Q12" s="20"/>
    </row>
    <row r="13" spans="1:17" ht="14.25" x14ac:dyDescent="0.2">
      <c r="A13" s="49" t="s">
        <v>16</v>
      </c>
      <c r="B13" s="63">
        <f>3034+5363</f>
        <v>8397</v>
      </c>
      <c r="C13" s="23">
        <v>8456</v>
      </c>
      <c r="D13" s="2">
        <v>8659</v>
      </c>
      <c r="E13" s="2">
        <v>9009</v>
      </c>
      <c r="F13" s="2">
        <v>9265</v>
      </c>
      <c r="G13" s="23">
        <v>8821</v>
      </c>
      <c r="H13" s="2">
        <v>8213</v>
      </c>
      <c r="I13" s="2">
        <v>7848</v>
      </c>
      <c r="J13" s="23">
        <v>6726</v>
      </c>
      <c r="K13" s="9">
        <v>7332</v>
      </c>
    </row>
    <row r="14" spans="1:17" ht="15" x14ac:dyDescent="0.25">
      <c r="A14" s="50" t="s">
        <v>36</v>
      </c>
      <c r="B14" s="37">
        <f>SUM(B11:B13)</f>
        <v>18455</v>
      </c>
      <c r="C14" s="37">
        <f>SUM(C7:C13)</f>
        <v>18495</v>
      </c>
      <c r="D14" s="36">
        <f t="shared" ref="D14:F14" si="0">SUM(D7:D13)</f>
        <v>20001</v>
      </c>
      <c r="E14" s="36">
        <f t="shared" si="0"/>
        <v>23491</v>
      </c>
      <c r="F14" s="37">
        <f t="shared" si="0"/>
        <v>25741</v>
      </c>
      <c r="G14" s="35">
        <f>SUM(G7:G13)</f>
        <v>22973</v>
      </c>
      <c r="H14" s="36">
        <f t="shared" ref="H14:K14" si="1">SUM(H7:H13)</f>
        <v>18826</v>
      </c>
      <c r="I14" s="37">
        <f t="shared" si="1"/>
        <v>17619</v>
      </c>
      <c r="J14" s="37">
        <f t="shared" si="1"/>
        <v>14959</v>
      </c>
      <c r="K14" s="38">
        <f t="shared" si="1"/>
        <v>14888</v>
      </c>
    </row>
    <row r="15" spans="1:17" ht="14.25" x14ac:dyDescent="0.2">
      <c r="A15" s="49" t="s">
        <v>39</v>
      </c>
      <c r="B15" s="63">
        <v>3190</v>
      </c>
      <c r="C15" s="23">
        <v>2991</v>
      </c>
      <c r="D15" s="2">
        <v>2305</v>
      </c>
      <c r="E15" s="2">
        <v>2008</v>
      </c>
      <c r="F15" s="23">
        <v>2171</v>
      </c>
      <c r="G15" s="3">
        <v>1982</v>
      </c>
      <c r="H15" s="2">
        <v>1884</v>
      </c>
      <c r="I15" s="23">
        <v>1871</v>
      </c>
      <c r="J15" s="23">
        <v>1970</v>
      </c>
      <c r="K15" s="9">
        <v>1671</v>
      </c>
    </row>
    <row r="16" spans="1:17" ht="14.25" x14ac:dyDescent="0.2">
      <c r="A16" s="49" t="s">
        <v>48</v>
      </c>
      <c r="B16" s="63">
        <v>1905</v>
      </c>
      <c r="C16" s="23">
        <v>2069</v>
      </c>
      <c r="D16" s="2">
        <v>1777</v>
      </c>
      <c r="E16" s="2">
        <v>1618</v>
      </c>
      <c r="F16" s="23">
        <v>1570</v>
      </c>
      <c r="G16" s="3">
        <v>1737</v>
      </c>
      <c r="H16" s="2">
        <v>1717</v>
      </c>
      <c r="I16" s="23">
        <v>1613</v>
      </c>
      <c r="J16" s="23">
        <v>1629</v>
      </c>
      <c r="K16" s="9">
        <v>1681</v>
      </c>
    </row>
    <row r="17" spans="1:13" ht="14.25" x14ac:dyDescent="0.2">
      <c r="A17" s="49" t="s">
        <v>41</v>
      </c>
      <c r="B17" s="63">
        <v>1524</v>
      </c>
      <c r="C17" s="23">
        <v>1476</v>
      </c>
      <c r="D17" s="2">
        <v>1500</v>
      </c>
      <c r="E17" s="2">
        <v>1302</v>
      </c>
      <c r="F17" s="23">
        <v>1308</v>
      </c>
      <c r="G17" s="3">
        <v>1213</v>
      </c>
      <c r="H17" s="2">
        <v>1368</v>
      </c>
      <c r="I17" s="23">
        <v>1230</v>
      </c>
      <c r="J17" s="23">
        <v>960</v>
      </c>
      <c r="K17" s="9">
        <v>870</v>
      </c>
    </row>
    <row r="18" spans="1:13" ht="14.25" x14ac:dyDescent="0.2">
      <c r="A18" s="49" t="s">
        <v>33</v>
      </c>
      <c r="B18" s="63">
        <v>2581</v>
      </c>
      <c r="C18" s="23">
        <v>2031</v>
      </c>
      <c r="D18" s="2">
        <v>1876</v>
      </c>
      <c r="E18" s="2">
        <v>1841</v>
      </c>
      <c r="F18" s="23">
        <v>1666</v>
      </c>
      <c r="G18" s="3">
        <v>1795</v>
      </c>
      <c r="H18" s="2">
        <v>1385</v>
      </c>
      <c r="I18" s="23">
        <v>1017</v>
      </c>
      <c r="J18" s="23">
        <v>1015</v>
      </c>
      <c r="K18" s="9">
        <v>1217</v>
      </c>
    </row>
    <row r="19" spans="1:13" ht="14.25" x14ac:dyDescent="0.2">
      <c r="A19" s="49" t="s">
        <v>38</v>
      </c>
      <c r="B19" s="63">
        <v>2812</v>
      </c>
      <c r="C19" s="23">
        <v>2534</v>
      </c>
      <c r="D19" s="2">
        <v>2117</v>
      </c>
      <c r="E19" s="2">
        <v>1519</v>
      </c>
      <c r="F19" s="23">
        <v>1520</v>
      </c>
      <c r="G19" s="3">
        <v>1920</v>
      </c>
      <c r="H19" s="2">
        <v>2033</v>
      </c>
      <c r="I19" s="23">
        <v>2334</v>
      </c>
      <c r="J19" s="23">
        <v>2227</v>
      </c>
      <c r="K19" s="9">
        <v>2966</v>
      </c>
    </row>
    <row r="20" spans="1:13" ht="15" x14ac:dyDescent="0.25">
      <c r="A20" s="50" t="s">
        <v>44</v>
      </c>
      <c r="B20" s="37">
        <f>SUM(B15:B19)</f>
        <v>12012</v>
      </c>
      <c r="C20" s="37">
        <f>SUM(C15:C19)</f>
        <v>11101</v>
      </c>
      <c r="D20" s="36">
        <f t="shared" ref="D20:F20" si="2">SUM(D15:D19)</f>
        <v>9575</v>
      </c>
      <c r="E20" s="36">
        <f t="shared" si="2"/>
        <v>8288</v>
      </c>
      <c r="F20" s="37">
        <f t="shared" si="2"/>
        <v>8235</v>
      </c>
      <c r="G20" s="35">
        <f>SUM(G15:G19)</f>
        <v>8647</v>
      </c>
      <c r="H20" s="36">
        <f t="shared" ref="H20:K20" si="3">SUM(H15:H19)</f>
        <v>8387</v>
      </c>
      <c r="I20" s="37">
        <f t="shared" si="3"/>
        <v>8065</v>
      </c>
      <c r="J20" s="37">
        <f t="shared" si="3"/>
        <v>7801</v>
      </c>
      <c r="K20" s="38">
        <f t="shared" si="3"/>
        <v>8405</v>
      </c>
    </row>
    <row r="21" spans="1:13" ht="14.25" x14ac:dyDescent="0.2">
      <c r="A21" s="49" t="s">
        <v>12</v>
      </c>
      <c r="B21" s="63">
        <v>612</v>
      </c>
      <c r="C21" s="24">
        <v>374</v>
      </c>
      <c r="D21" s="32">
        <v>301</v>
      </c>
      <c r="E21" s="32">
        <v>190</v>
      </c>
      <c r="F21" s="24">
        <v>262</v>
      </c>
      <c r="G21" s="11">
        <v>199</v>
      </c>
      <c r="H21" s="32">
        <v>149</v>
      </c>
      <c r="I21" s="24">
        <v>153</v>
      </c>
      <c r="J21" s="24">
        <v>166</v>
      </c>
      <c r="K21" s="10">
        <v>267</v>
      </c>
      <c r="L21" s="18"/>
      <c r="M21" s="19"/>
    </row>
    <row r="22" spans="1:13" ht="14.25" x14ac:dyDescent="0.2">
      <c r="A22" s="49" t="s">
        <v>13</v>
      </c>
      <c r="B22" s="63">
        <v>966</v>
      </c>
      <c r="C22" s="23">
        <v>1083</v>
      </c>
      <c r="D22" s="2">
        <v>949</v>
      </c>
      <c r="E22" s="2">
        <v>1136</v>
      </c>
      <c r="F22" s="23">
        <v>1081</v>
      </c>
      <c r="G22" s="3">
        <v>1722</v>
      </c>
      <c r="H22" s="2">
        <v>1816</v>
      </c>
      <c r="I22" s="23">
        <v>2475</v>
      </c>
      <c r="J22" s="23">
        <v>2654</v>
      </c>
      <c r="K22" s="9">
        <v>2660</v>
      </c>
      <c r="L22" s="18"/>
      <c r="M22" s="19"/>
    </row>
    <row r="23" spans="1:13" ht="14.25" x14ac:dyDescent="0.2">
      <c r="A23" s="49" t="s">
        <v>14</v>
      </c>
      <c r="B23" s="63">
        <f>1955+322+162</f>
        <v>2439</v>
      </c>
      <c r="C23" s="23">
        <v>2424</v>
      </c>
      <c r="D23" s="2">
        <v>2921</v>
      </c>
      <c r="E23" s="2">
        <v>2852</v>
      </c>
      <c r="F23" s="23">
        <v>2598</v>
      </c>
      <c r="G23" s="3">
        <v>2730</v>
      </c>
      <c r="H23" s="2">
        <v>2381</v>
      </c>
      <c r="I23" s="23">
        <v>2375</v>
      </c>
      <c r="J23" s="23">
        <v>2291</v>
      </c>
      <c r="K23" s="9">
        <v>2777</v>
      </c>
    </row>
    <row r="24" spans="1:13" ht="14.25" x14ac:dyDescent="0.2">
      <c r="A24" s="49" t="s">
        <v>15</v>
      </c>
      <c r="B24" s="63">
        <v>3294</v>
      </c>
      <c r="C24" s="23">
        <v>3407</v>
      </c>
      <c r="D24" s="2">
        <v>3101</v>
      </c>
      <c r="E24" s="2">
        <v>3075</v>
      </c>
      <c r="F24" s="23">
        <v>3054</v>
      </c>
      <c r="G24" s="3">
        <v>2971</v>
      </c>
      <c r="H24" s="2">
        <v>3524</v>
      </c>
      <c r="I24" s="23">
        <v>3008</v>
      </c>
      <c r="J24" s="23">
        <v>3126</v>
      </c>
      <c r="K24" s="9">
        <v>3049</v>
      </c>
    </row>
    <row r="25" spans="1:13" ht="14.25" x14ac:dyDescent="0.2">
      <c r="A25" s="49" t="s">
        <v>18</v>
      </c>
      <c r="B25" s="63">
        <f>2247+642</f>
        <v>2889</v>
      </c>
      <c r="C25" s="23">
        <v>2549</v>
      </c>
      <c r="D25" s="2">
        <v>2796</v>
      </c>
      <c r="E25" s="2">
        <v>2488</v>
      </c>
      <c r="F25" s="23">
        <v>2649</v>
      </c>
      <c r="G25" s="3">
        <v>2125</v>
      </c>
      <c r="H25" s="2">
        <v>2406</v>
      </c>
      <c r="I25" s="23">
        <v>2255</v>
      </c>
      <c r="J25" s="23">
        <v>2211</v>
      </c>
      <c r="K25" s="9">
        <v>2010</v>
      </c>
    </row>
    <row r="26" spans="1:13" ht="14.25" x14ac:dyDescent="0.2">
      <c r="A26" s="49" t="s">
        <v>19</v>
      </c>
      <c r="B26" s="63">
        <v>4487</v>
      </c>
      <c r="C26" s="23">
        <v>4360</v>
      </c>
      <c r="D26" s="2">
        <v>4297</v>
      </c>
      <c r="E26" s="2">
        <v>4311</v>
      </c>
      <c r="F26" s="23">
        <v>4173</v>
      </c>
      <c r="G26" s="3">
        <v>4278</v>
      </c>
      <c r="H26" s="2">
        <v>4191</v>
      </c>
      <c r="I26" s="23">
        <v>4034</v>
      </c>
      <c r="J26" s="23">
        <v>4144</v>
      </c>
      <c r="K26" s="9">
        <v>3568</v>
      </c>
    </row>
    <row r="27" spans="1:13" ht="14.25" x14ac:dyDescent="0.2">
      <c r="A27" s="49" t="s">
        <v>20</v>
      </c>
      <c r="B27" s="63">
        <v>11442</v>
      </c>
      <c r="C27" s="23">
        <v>12474</v>
      </c>
      <c r="D27" s="2">
        <v>18133</v>
      </c>
      <c r="E27" s="2">
        <v>25657</v>
      </c>
      <c r="F27" s="23">
        <v>28560</v>
      </c>
      <c r="G27" s="3">
        <v>26011</v>
      </c>
      <c r="H27" s="2">
        <v>17690</v>
      </c>
      <c r="I27" s="23">
        <v>16386</v>
      </c>
      <c r="J27" s="23">
        <v>14026</v>
      </c>
      <c r="K27" s="9">
        <v>11888</v>
      </c>
    </row>
    <row r="28" spans="1:13" ht="14.25" x14ac:dyDescent="0.2">
      <c r="A28" s="49" t="s">
        <v>21</v>
      </c>
      <c r="B28" s="63">
        <f>549+4551</f>
        <v>5100</v>
      </c>
      <c r="C28" s="23">
        <v>4478</v>
      </c>
      <c r="D28" s="2">
        <v>4299</v>
      </c>
      <c r="E28" s="2">
        <v>4088</v>
      </c>
      <c r="F28" s="23">
        <v>3736</v>
      </c>
      <c r="G28" s="3">
        <v>3952</v>
      </c>
      <c r="H28" s="2">
        <v>3350</v>
      </c>
      <c r="I28" s="23">
        <v>3547</v>
      </c>
      <c r="J28" s="23">
        <v>4094</v>
      </c>
      <c r="K28" s="9">
        <v>3848</v>
      </c>
    </row>
    <row r="29" spans="1:13" ht="14.25" x14ac:dyDescent="0.2">
      <c r="A29" s="49" t="s">
        <v>23</v>
      </c>
      <c r="B29" s="63">
        <v>4001</v>
      </c>
      <c r="C29" s="23">
        <v>2902</v>
      </c>
      <c r="D29" s="2">
        <v>2676</v>
      </c>
      <c r="E29" s="2">
        <v>2526</v>
      </c>
      <c r="F29" s="23">
        <v>2640</v>
      </c>
      <c r="G29" s="3">
        <v>2715</v>
      </c>
      <c r="H29" s="2">
        <v>2696</v>
      </c>
      <c r="I29" s="23">
        <v>2888</v>
      </c>
      <c r="J29" s="23">
        <v>2861</v>
      </c>
      <c r="K29" s="9">
        <v>2891</v>
      </c>
    </row>
    <row r="30" spans="1:13" ht="14.25" x14ac:dyDescent="0.2">
      <c r="A30" s="49" t="s">
        <v>25</v>
      </c>
      <c r="B30" s="63">
        <v>1414</v>
      </c>
      <c r="C30" s="23">
        <v>1437</v>
      </c>
      <c r="D30" s="2">
        <v>1520</v>
      </c>
      <c r="E30" s="2">
        <v>1203</v>
      </c>
      <c r="F30" s="23">
        <v>843</v>
      </c>
      <c r="G30" s="3">
        <v>615</v>
      </c>
      <c r="H30" s="2">
        <v>732</v>
      </c>
      <c r="I30" s="23">
        <v>861</v>
      </c>
      <c r="J30" s="23">
        <v>801</v>
      </c>
      <c r="K30" s="9">
        <v>253</v>
      </c>
    </row>
    <row r="31" spans="1:13" ht="14.25" x14ac:dyDescent="0.2">
      <c r="A31" s="49" t="s">
        <v>26</v>
      </c>
      <c r="B31" s="63">
        <v>4911</v>
      </c>
      <c r="C31" s="23">
        <v>4969</v>
      </c>
      <c r="D31" s="2">
        <v>5191</v>
      </c>
      <c r="E31" s="2">
        <v>4810</v>
      </c>
      <c r="F31" s="23">
        <v>4637</v>
      </c>
      <c r="G31" s="3">
        <v>4762</v>
      </c>
      <c r="H31" s="2">
        <v>4691</v>
      </c>
      <c r="I31" s="23">
        <v>5412</v>
      </c>
      <c r="J31" s="23">
        <v>5018</v>
      </c>
      <c r="K31" s="9">
        <v>4650</v>
      </c>
    </row>
    <row r="32" spans="1:13" ht="14.25" x14ac:dyDescent="0.2">
      <c r="A32" s="49" t="s">
        <v>30</v>
      </c>
      <c r="B32" s="63">
        <v>1873</v>
      </c>
      <c r="C32" s="23">
        <v>1537</v>
      </c>
      <c r="D32" s="2">
        <v>1231</v>
      </c>
      <c r="E32" s="2">
        <v>1183</v>
      </c>
      <c r="F32" s="23">
        <v>1193</v>
      </c>
      <c r="G32" s="3">
        <v>1260</v>
      </c>
      <c r="H32" s="2">
        <v>1279</v>
      </c>
      <c r="I32" s="23">
        <v>1225</v>
      </c>
      <c r="J32" s="23">
        <v>1070</v>
      </c>
      <c r="K32" s="9">
        <v>1266</v>
      </c>
    </row>
    <row r="33" spans="1:11" ht="14.25" x14ac:dyDescent="0.2">
      <c r="A33" s="49" t="s">
        <v>31</v>
      </c>
      <c r="B33" s="63">
        <v>5323</v>
      </c>
      <c r="C33" s="23">
        <v>4516</v>
      </c>
      <c r="D33" s="2">
        <v>4398</v>
      </c>
      <c r="E33" s="2">
        <v>4602</v>
      </c>
      <c r="F33" s="23">
        <v>4352</v>
      </c>
      <c r="G33" s="3">
        <v>5131</v>
      </c>
      <c r="H33" s="2">
        <v>4644</v>
      </c>
      <c r="I33" s="23">
        <v>4781</v>
      </c>
      <c r="J33" s="23">
        <v>5043</v>
      </c>
      <c r="K33" s="9">
        <v>5621</v>
      </c>
    </row>
    <row r="34" spans="1:11" ht="14.25" x14ac:dyDescent="0.2">
      <c r="A34" s="49" t="s">
        <v>32</v>
      </c>
      <c r="B34" s="63">
        <v>1797</v>
      </c>
      <c r="C34" s="23">
        <v>1496</v>
      </c>
      <c r="D34" s="2">
        <v>1536</v>
      </c>
      <c r="E34" s="2">
        <v>1592</v>
      </c>
      <c r="F34" s="23">
        <v>1834</v>
      </c>
      <c r="G34" s="3">
        <v>1383</v>
      </c>
      <c r="H34" s="2">
        <v>1324</v>
      </c>
      <c r="I34" s="23">
        <v>1706</v>
      </c>
      <c r="J34" s="23">
        <v>1861</v>
      </c>
      <c r="K34" s="9">
        <v>1984</v>
      </c>
    </row>
    <row r="35" spans="1:11" ht="14.25" x14ac:dyDescent="0.2">
      <c r="A35" s="49" t="s">
        <v>35</v>
      </c>
      <c r="B35" s="63">
        <v>988</v>
      </c>
      <c r="C35" s="23">
        <v>1411</v>
      </c>
      <c r="D35" s="2">
        <v>1591</v>
      </c>
      <c r="E35" s="2">
        <v>1435</v>
      </c>
      <c r="F35" s="23">
        <v>866</v>
      </c>
      <c r="G35" s="3">
        <v>1108</v>
      </c>
      <c r="H35" s="2">
        <v>1135</v>
      </c>
      <c r="I35" s="23">
        <v>1316</v>
      </c>
      <c r="J35" s="23">
        <v>1160</v>
      </c>
      <c r="K35" s="9">
        <v>1428</v>
      </c>
    </row>
    <row r="36" spans="1:11" ht="15" x14ac:dyDescent="0.25">
      <c r="A36" s="50" t="s">
        <v>43</v>
      </c>
      <c r="B36" s="37">
        <f>SUM(B21:B35)</f>
        <v>51536</v>
      </c>
      <c r="C36" s="37">
        <f>SUM(C21:C35)</f>
        <v>49417</v>
      </c>
      <c r="D36" s="36">
        <f t="shared" ref="D36:F36" si="4">SUM(D21:D35)</f>
        <v>54940</v>
      </c>
      <c r="E36" s="36">
        <f t="shared" si="4"/>
        <v>61148</v>
      </c>
      <c r="F36" s="37">
        <f t="shared" si="4"/>
        <v>62478</v>
      </c>
      <c r="G36" s="35">
        <f>SUM(G21:G35)</f>
        <v>60962</v>
      </c>
      <c r="H36" s="36">
        <f t="shared" ref="H36:K36" si="5">SUM(H21:H35)</f>
        <v>52008</v>
      </c>
      <c r="I36" s="37">
        <f t="shared" si="5"/>
        <v>52422</v>
      </c>
      <c r="J36" s="37">
        <f t="shared" si="5"/>
        <v>50526</v>
      </c>
      <c r="K36" s="38">
        <f t="shared" si="5"/>
        <v>48160</v>
      </c>
    </row>
    <row r="37" spans="1:11" ht="14.25" x14ac:dyDescent="0.2">
      <c r="A37" s="49" t="s">
        <v>17</v>
      </c>
      <c r="B37" s="63">
        <v>4187</v>
      </c>
      <c r="C37" s="23">
        <v>3966</v>
      </c>
      <c r="D37" s="2">
        <v>3502</v>
      </c>
      <c r="E37" s="2">
        <v>3427</v>
      </c>
      <c r="F37" s="23">
        <v>2896</v>
      </c>
      <c r="G37" s="3">
        <v>2779</v>
      </c>
      <c r="H37" s="2">
        <v>2427</v>
      </c>
      <c r="I37" s="23">
        <v>2376</v>
      </c>
      <c r="J37" s="23">
        <v>1905</v>
      </c>
      <c r="K37" s="9">
        <v>1947</v>
      </c>
    </row>
    <row r="38" spans="1:11" ht="14.25" x14ac:dyDescent="0.2">
      <c r="A38" s="49" t="s">
        <v>22</v>
      </c>
      <c r="B38" s="63">
        <v>2335</v>
      </c>
      <c r="C38" s="23">
        <v>2539</v>
      </c>
      <c r="D38" s="2">
        <v>2473</v>
      </c>
      <c r="E38" s="2">
        <v>2121</v>
      </c>
      <c r="F38" s="23">
        <v>2286</v>
      </c>
      <c r="G38" s="3">
        <v>2480</v>
      </c>
      <c r="H38" s="2">
        <v>2077</v>
      </c>
      <c r="I38" s="23">
        <v>2060</v>
      </c>
      <c r="J38" s="23">
        <v>2304</v>
      </c>
      <c r="K38" s="9">
        <v>2806</v>
      </c>
    </row>
    <row r="39" spans="1:11" ht="14.25" x14ac:dyDescent="0.2">
      <c r="A39" s="49" t="s">
        <v>24</v>
      </c>
      <c r="B39" s="63">
        <v>1907</v>
      </c>
      <c r="C39" s="23">
        <v>1740</v>
      </c>
      <c r="D39" s="2">
        <v>1856</v>
      </c>
      <c r="E39" s="2">
        <v>1811</v>
      </c>
      <c r="F39" s="23">
        <v>1639</v>
      </c>
      <c r="G39" s="3">
        <v>1678</v>
      </c>
      <c r="H39" s="2">
        <v>1585</v>
      </c>
      <c r="I39" s="23">
        <v>1821</v>
      </c>
      <c r="J39" s="23">
        <v>1387</v>
      </c>
      <c r="K39" s="9">
        <v>1697</v>
      </c>
    </row>
    <row r="40" spans="1:11" ht="14.25" x14ac:dyDescent="0.2">
      <c r="A40" s="49" t="s">
        <v>40</v>
      </c>
      <c r="B40" s="63">
        <v>4229</v>
      </c>
      <c r="C40" s="23">
        <v>3551</v>
      </c>
      <c r="D40" s="2">
        <v>2982</v>
      </c>
      <c r="E40" s="2">
        <v>2872</v>
      </c>
      <c r="F40" s="23">
        <v>2939</v>
      </c>
      <c r="G40" s="3">
        <v>3339</v>
      </c>
      <c r="H40" s="2">
        <v>3447</v>
      </c>
      <c r="I40" s="23">
        <v>3315</v>
      </c>
      <c r="J40" s="23">
        <v>3185</v>
      </c>
      <c r="K40" s="9">
        <v>3399</v>
      </c>
    </row>
    <row r="41" spans="1:11" ht="14.25" x14ac:dyDescent="0.2">
      <c r="A41" s="49" t="s">
        <v>42</v>
      </c>
      <c r="B41" s="63">
        <v>4038</v>
      </c>
      <c r="C41" s="23">
        <v>4255</v>
      </c>
      <c r="D41" s="2">
        <v>4092</v>
      </c>
      <c r="E41" s="2">
        <v>4063</v>
      </c>
      <c r="F41" s="23">
        <v>3587</v>
      </c>
      <c r="G41" s="3">
        <v>3425</v>
      </c>
      <c r="H41" s="2">
        <v>3939</v>
      </c>
      <c r="I41" s="23">
        <v>4038</v>
      </c>
      <c r="J41" s="23">
        <v>3630</v>
      </c>
      <c r="K41" s="9">
        <v>3520</v>
      </c>
    </row>
    <row r="42" spans="1:11" ht="14.25" x14ac:dyDescent="0.2">
      <c r="A42" s="49" t="s">
        <v>29</v>
      </c>
      <c r="B42" s="63">
        <v>394</v>
      </c>
      <c r="C42" s="23">
        <v>434</v>
      </c>
      <c r="D42" s="2">
        <v>416</v>
      </c>
      <c r="E42" s="2">
        <v>448</v>
      </c>
      <c r="F42" s="23">
        <v>276</v>
      </c>
      <c r="G42" s="3">
        <v>358</v>
      </c>
      <c r="H42" s="2">
        <v>314</v>
      </c>
      <c r="I42" s="23">
        <v>196</v>
      </c>
      <c r="J42" s="23">
        <v>196</v>
      </c>
      <c r="K42" s="9">
        <v>308</v>
      </c>
    </row>
    <row r="43" spans="1:11" ht="14.25" x14ac:dyDescent="0.2">
      <c r="A43" s="49" t="s">
        <v>28</v>
      </c>
      <c r="B43" s="63">
        <v>3006</v>
      </c>
      <c r="C43" s="23">
        <v>3083</v>
      </c>
      <c r="D43" s="2">
        <v>2947</v>
      </c>
      <c r="E43" s="2">
        <v>3193</v>
      </c>
      <c r="F43" s="23">
        <v>3208</v>
      </c>
      <c r="G43" s="3">
        <v>3207</v>
      </c>
      <c r="H43" s="2">
        <v>3068</v>
      </c>
      <c r="I43" s="23">
        <v>2710</v>
      </c>
      <c r="J43" s="23">
        <v>2087</v>
      </c>
      <c r="K43" s="9">
        <v>2016</v>
      </c>
    </row>
    <row r="44" spans="1:11" ht="14.25" hidden="1" x14ac:dyDescent="0.2">
      <c r="A44" s="49" t="s">
        <v>0</v>
      </c>
      <c r="B44" s="63"/>
      <c r="C44" s="23"/>
      <c r="D44" s="2"/>
      <c r="E44" s="2"/>
      <c r="F44" s="23"/>
      <c r="G44" s="3"/>
      <c r="H44" s="2"/>
      <c r="I44" s="23"/>
      <c r="J44" s="23"/>
      <c r="K44" s="9"/>
    </row>
    <row r="45" spans="1:11" ht="14.25" hidden="1" x14ac:dyDescent="0.2">
      <c r="A45" s="51" t="s">
        <v>1</v>
      </c>
      <c r="B45" s="64"/>
      <c r="C45" s="23"/>
      <c r="D45" s="2"/>
      <c r="E45" s="2"/>
      <c r="F45" s="23"/>
      <c r="G45" s="3"/>
      <c r="H45" s="2"/>
      <c r="I45" s="23"/>
      <c r="J45" s="23"/>
      <c r="K45" s="9"/>
    </row>
    <row r="46" spans="1:11" ht="14.25" hidden="1" x14ac:dyDescent="0.2">
      <c r="A46" s="49" t="s">
        <v>2</v>
      </c>
      <c r="B46" s="63"/>
      <c r="C46" s="23"/>
      <c r="D46" s="2"/>
      <c r="E46" s="2"/>
      <c r="F46" s="23"/>
      <c r="G46" s="3"/>
      <c r="H46" s="2"/>
      <c r="I46" s="23"/>
      <c r="J46" s="23"/>
      <c r="K46" s="9"/>
    </row>
    <row r="47" spans="1:11" ht="14.25" hidden="1" x14ac:dyDescent="0.2">
      <c r="A47" s="49" t="s">
        <v>6</v>
      </c>
      <c r="B47" s="63"/>
      <c r="C47" s="23"/>
      <c r="D47" s="2"/>
      <c r="E47" s="2"/>
      <c r="F47" s="23"/>
      <c r="G47" s="3"/>
      <c r="H47" s="2"/>
      <c r="I47" s="23"/>
      <c r="J47" s="23"/>
      <c r="K47" s="9"/>
    </row>
    <row r="48" spans="1:11" ht="14.25" hidden="1" x14ac:dyDescent="0.2">
      <c r="A48" s="51" t="s">
        <v>8</v>
      </c>
      <c r="B48" s="64"/>
      <c r="C48" s="25"/>
      <c r="D48" s="33"/>
      <c r="E48" s="33"/>
      <c r="F48" s="25"/>
      <c r="G48" s="4"/>
      <c r="H48" s="33"/>
      <c r="I48" s="25"/>
      <c r="J48" s="25"/>
      <c r="K48" s="12"/>
    </row>
    <row r="49" spans="1:11" ht="15" x14ac:dyDescent="0.25">
      <c r="A49" s="52" t="s">
        <v>45</v>
      </c>
      <c r="B49" s="40">
        <f>SUM(B37:B48)</f>
        <v>20096</v>
      </c>
      <c r="C49" s="40">
        <f>SUM(C37:C48)</f>
        <v>19568</v>
      </c>
      <c r="D49" s="39">
        <f t="shared" ref="D49:F49" si="6">SUM(D37:D48)</f>
        <v>18268</v>
      </c>
      <c r="E49" s="39">
        <f t="shared" si="6"/>
        <v>17935</v>
      </c>
      <c r="F49" s="40">
        <f t="shared" si="6"/>
        <v>16831</v>
      </c>
      <c r="G49" s="42">
        <f>SUM(G37:G48)</f>
        <v>17266</v>
      </c>
      <c r="H49" s="39">
        <f t="shared" ref="H49:K49" si="7">SUM(H37:H48)</f>
        <v>16857</v>
      </c>
      <c r="I49" s="40">
        <f t="shared" si="7"/>
        <v>16516</v>
      </c>
      <c r="J49" s="40">
        <f t="shared" si="7"/>
        <v>14694</v>
      </c>
      <c r="K49" s="41">
        <f t="shared" si="7"/>
        <v>15693</v>
      </c>
    </row>
    <row r="50" spans="1:11" ht="14.25" x14ac:dyDescent="0.2">
      <c r="A50" s="53" t="s">
        <v>34</v>
      </c>
      <c r="B50" s="65">
        <f>1771+2436+2061</f>
        <v>6268</v>
      </c>
      <c r="C50" s="26">
        <v>5967</v>
      </c>
      <c r="D50" s="34">
        <v>6424</v>
      </c>
      <c r="E50" s="34">
        <v>6407</v>
      </c>
      <c r="F50" s="26">
        <v>5809</v>
      </c>
      <c r="G50" s="14">
        <v>5574</v>
      </c>
      <c r="H50" s="34">
        <v>5097</v>
      </c>
      <c r="I50" s="26">
        <v>5272</v>
      </c>
      <c r="J50" s="26">
        <v>4793</v>
      </c>
      <c r="K50" s="15">
        <v>4576</v>
      </c>
    </row>
    <row r="51" spans="1:11" ht="15.75" thickBot="1" x14ac:dyDescent="0.3">
      <c r="A51" s="54" t="s">
        <v>46</v>
      </c>
      <c r="B51" s="27">
        <f>B50+B49+B36+B20+B14</f>
        <v>108367</v>
      </c>
      <c r="C51" s="27">
        <f>C50+C49+C36+C20+C14</f>
        <v>104548</v>
      </c>
      <c r="D51" s="13">
        <f t="shared" ref="D51:F51" si="8">D50+D49+D36+D20+D14</f>
        <v>109208</v>
      </c>
      <c r="E51" s="13">
        <f t="shared" si="8"/>
        <v>117269</v>
      </c>
      <c r="F51" s="27">
        <f t="shared" si="8"/>
        <v>119094</v>
      </c>
      <c r="G51" s="44">
        <f>G50+G49+G36+G20+G14</f>
        <v>115422</v>
      </c>
      <c r="H51" s="13">
        <f t="shared" ref="H51:K51" si="9">H50+H49+H36+H20+H14</f>
        <v>101175</v>
      </c>
      <c r="I51" s="31">
        <f t="shared" si="9"/>
        <v>99894</v>
      </c>
      <c r="J51" s="27">
        <f t="shared" si="9"/>
        <v>92773</v>
      </c>
      <c r="K51" s="16">
        <f t="shared" si="9"/>
        <v>91722</v>
      </c>
    </row>
    <row r="52" spans="1:11" ht="15" thickTop="1" x14ac:dyDescent="0.2">
      <c r="A52" s="43" t="s">
        <v>47</v>
      </c>
      <c r="B52" s="62"/>
    </row>
    <row r="53" spans="1:11" x14ac:dyDescent="0.2">
      <c r="A53" s="17"/>
      <c r="B53" s="17"/>
      <c r="J53" s="19"/>
    </row>
  </sheetData>
  <sortState ref="A12:K49">
    <sortCondition ref="A12:A49"/>
  </sortState>
  <mergeCells count="4">
    <mergeCell ref="A1:K1"/>
    <mergeCell ref="A2:K2"/>
    <mergeCell ref="A3:K3"/>
    <mergeCell ref="A4:K4"/>
  </mergeCells>
  <phoneticPr fontId="3" type="noConversion"/>
  <printOptions horizontalCentered="1"/>
  <pageMargins left="0" right="0" top="0.75" bottom="0.25" header="0.5" footer="0.5"/>
  <pageSetup scale="7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Students</vt:lpstr>
      <vt:lpstr>'All Students'!Print_Area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2021-10-19T13:26:07Z</cp:lastPrinted>
  <dcterms:created xsi:type="dcterms:W3CDTF">2006-01-30T15:02:25Z</dcterms:created>
  <dcterms:modified xsi:type="dcterms:W3CDTF">2021-10-19T13:26:17Z</dcterms:modified>
</cp:coreProperties>
</file>