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hom2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Sheet1!$B$1:$M$27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J20" i="1"/>
  <c r="L18" i="1"/>
  <c r="L15" i="1"/>
  <c r="L13" i="1"/>
  <c r="J7" i="1"/>
  <c r="J24" i="1" l="1"/>
  <c r="F20" i="1"/>
  <c r="L22" i="1" l="1"/>
  <c r="L23" i="1"/>
  <c r="L6" i="1"/>
  <c r="L9" i="1"/>
  <c r="L10" i="1"/>
  <c r="L11" i="1"/>
  <c r="L12" i="1"/>
  <c r="L14" i="1"/>
  <c r="L16" i="1"/>
  <c r="L17" i="1"/>
  <c r="L5" i="1"/>
  <c r="I7" i="1"/>
  <c r="L7" i="1"/>
  <c r="I20" i="1"/>
  <c r="L20" i="1"/>
  <c r="G7" i="1" l="1"/>
  <c r="F7" i="1"/>
  <c r="F24" i="1" l="1"/>
  <c r="D20" i="1"/>
  <c r="D7" i="1"/>
  <c r="D24" i="1" l="1"/>
</calcChain>
</file>

<file path=xl/sharedStrings.xml><?xml version="1.0" encoding="utf-8"?>
<sst xmlns="http://schemas.openxmlformats.org/spreadsheetml/2006/main" count="32" uniqueCount="28">
  <si>
    <t>Programming Board Allocations</t>
  </si>
  <si>
    <t>FY12 Allocation</t>
  </si>
  <si>
    <t>Student Events (SAC)</t>
  </si>
  <si>
    <t xml:space="preserve">Total SGA Committees </t>
  </si>
  <si>
    <t xml:space="preserve">Career Development Office </t>
  </si>
  <si>
    <t xml:space="preserve">Counseling Center/Substance Abuse Task Force </t>
  </si>
  <si>
    <t>Disability Services</t>
  </si>
  <si>
    <t>Diversity Center</t>
  </si>
  <si>
    <t>Health Services</t>
  </si>
  <si>
    <t xml:space="preserve">Intramural And Rec </t>
  </si>
  <si>
    <t>LGBTQ Resource Office</t>
  </si>
  <si>
    <t xml:space="preserve">Women's Center </t>
  </si>
  <si>
    <t>Total Campus Departments</t>
  </si>
  <si>
    <t xml:space="preserve">Student Government Association </t>
  </si>
  <si>
    <t>Reserve</t>
  </si>
  <si>
    <t>Program Board Allocations</t>
  </si>
  <si>
    <t xml:space="preserve">Student Volunteers, Service &amp; Civic Engagement </t>
  </si>
  <si>
    <r>
      <t xml:space="preserve">Student Organization Funding Association </t>
    </r>
    <r>
      <rPr>
        <sz val="11"/>
        <rFont val="Calibri"/>
        <family val="2"/>
        <scheme val="minor"/>
      </rPr>
      <t>(SOFA)</t>
    </r>
  </si>
  <si>
    <t>NSOPR</t>
  </si>
  <si>
    <t>International Student Services*</t>
  </si>
  <si>
    <t>FY20 Programming Board Allocations</t>
  </si>
  <si>
    <t>FY19 Allocation</t>
  </si>
  <si>
    <t>Programming Budget Requests (FY20)</t>
  </si>
  <si>
    <t>SGA Recommendations (FY20)</t>
  </si>
  <si>
    <t>FY20 Percentage</t>
  </si>
  <si>
    <t>FY20 Funds available for allocation:  $194,732</t>
  </si>
  <si>
    <t>*8,000 was from last year FY19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</si>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</sst>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9" fontId="5" fillId="0" borderId="1" xfId="1" applyFont="1" applyFill="1" applyBorder="1" applyAlignment="1">
      <alignment horizontal="center" wrapText="1"/>
    </xf>
    <xf numFmtId="9" fontId="2" fillId="0" borderId="0" xfId="1" applyFont="1"/>
    <xf numFmtId="0" fontId="6" fillId="0" borderId="0" xfId="0" applyFont="1"/>
    <xf numFmtId="42" fontId="6" fillId="0" borderId="0" xfId="0" applyNumberFormat="1" applyFont="1"/>
    <xf numFmtId="0" fontId="6" fillId="0" borderId="0" xfId="0" applyFont="1" applyBorder="1"/>
    <xf numFmtId="41" fontId="6" fillId="0" borderId="1" xfId="0" applyNumberFormat="1" applyFont="1" applyBorder="1"/>
    <xf numFmtId="41" fontId="6" fillId="0" borderId="0" xfId="0" applyNumberFormat="1" applyFont="1"/>
    <xf numFmtId="0" fontId="4" fillId="0" borderId="0" xfId="0" applyFont="1"/>
    <xf numFmtId="0" fontId="5" fillId="0" borderId="0" xfId="0" applyFont="1"/>
    <xf numFmtId="42" fontId="5" fillId="0" borderId="2" xfId="0" applyNumberFormat="1" applyFont="1" applyBorder="1"/>
    <xf numFmtId="42" fontId="5" fillId="0" borderId="0" xfId="0" applyNumberFormat="1" applyFont="1" applyBorder="1"/>
    <xf numFmtId="41" fontId="5" fillId="0" borderId="0" xfId="0" applyNumberFormat="1" applyFont="1"/>
    <xf numFmtId="41" fontId="5" fillId="0" borderId="0" xfId="0" applyNumberFormat="1" applyFont="1" applyBorder="1"/>
    <xf numFmtId="0" fontId="5" fillId="0" borderId="0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0" xfId="0" applyFont="1"/>
    <xf numFmtId="164" fontId="10" fillId="0" borderId="0" xfId="0" applyNumberFormat="1" applyFont="1"/>
    <xf numFmtId="9" fontId="6" fillId="0" borderId="3" xfId="1" applyFont="1" applyBorder="1"/>
    <xf numFmtId="9" fontId="5" fillId="0" borderId="2" xfId="1" applyFont="1" applyBorder="1"/>
    <xf numFmtId="41" fontId="6" fillId="0" borderId="0" xfId="0" applyNumberFormat="1" applyFont="1" applyBorder="1"/>
    <xf numFmtId="165" fontId="10" fillId="0" borderId="0" xfId="0" applyNumberFormat="1" applyFont="1"/>
    <xf numFmtId="0" fontId="11" fillId="0" borderId="0" xfId="0" applyFont="1"/>
    <xf numFmtId="165" fontId="5" fillId="0" borderId="0" xfId="0" applyNumberFormat="1" applyFont="1"/>
    <xf numFmtId="0" fontId="10" fillId="0" borderId="0" xfId="0" applyFont="1"/>
    <xf numFmtId="42" fontId="6" fillId="0" borderId="3" xfId="0" applyNumberFormat="1" applyFont="1" applyBorder="1"/>
    <xf numFmtId="41" fontId="6" fillId="0" borderId="3" xfId="0" applyNumberFormat="1" applyFont="1" applyBorder="1"/>
    <xf numFmtId="41" fontId="5" fillId="0" borderId="3" xfId="0" applyNumberFormat="1" applyFont="1" applyBorder="1"/>
    <xf numFmtId="0" fontId="3" fillId="0" borderId="1" xfId="0" applyFont="1" applyBorder="1" applyAlignment="1">
      <alignment horizontal="center"/>
    </xf>
    <xf numFmtId="6" fontId="6" fillId="0" borderId="0" xfId="0" applyNumberFormat="1" applyFont="1"/>
    <xf numFmtId="6" fontId="5" fillId="0" borderId="2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R5" sqref="R5"/>
    </sheetView>
  </sheetViews>
  <sheetFormatPr defaultRowHeight="15" x14ac:dyDescent="0.25"/>
  <cols>
    <col min="2" max="2" width="12.85546875" customWidth="1"/>
    <col min="3" max="3" width="33.28515625" customWidth="1"/>
    <col min="4" max="4" width="12.85546875" hidden="1" customWidth="1"/>
    <col min="5" max="5" width="0" hidden="1" customWidth="1"/>
    <col min="6" max="6" width="16.140625" customWidth="1"/>
    <col min="7" max="7" width="2.42578125" hidden="1" customWidth="1"/>
    <col min="8" max="8" width="16.28515625" customWidth="1"/>
    <col min="9" max="9" width="4" hidden="1" customWidth="1"/>
    <col min="10" max="10" width="13.85546875" customWidth="1"/>
    <col min="11" max="11" width="0" hidden="1" customWidth="1"/>
    <col min="12" max="12" width="12.7109375" customWidth="1"/>
  </cols>
  <sheetData>
    <row r="1" spans="1:13" ht="18.75" x14ac:dyDescent="0.3">
      <c r="A1" s="1"/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7.25" x14ac:dyDescent="0.25">
      <c r="A3" s="4"/>
      <c r="B3" s="5" t="s">
        <v>15</v>
      </c>
      <c r="C3" s="6"/>
      <c r="D3" s="7" t="s">
        <v>1</v>
      </c>
      <c r="E3" s="6"/>
      <c r="F3" s="7" t="s">
        <v>21</v>
      </c>
      <c r="G3" s="8"/>
      <c r="H3" s="7" t="s">
        <v>22</v>
      </c>
      <c r="I3" s="8"/>
      <c r="J3" s="7" t="s">
        <v>23</v>
      </c>
      <c r="K3" s="8"/>
      <c r="L3" s="9" t="s">
        <v>24</v>
      </c>
      <c r="M3" s="8"/>
    </row>
    <row r="4" spans="1:13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0"/>
      <c r="M4" s="1"/>
    </row>
    <row r="5" spans="1:13" ht="15.75" x14ac:dyDescent="0.25">
      <c r="A5" s="1"/>
      <c r="B5" s="11" t="s">
        <v>2</v>
      </c>
      <c r="C5" s="11"/>
      <c r="D5" s="12">
        <v>64000</v>
      </c>
      <c r="E5" s="13"/>
      <c r="F5" s="12">
        <v>70000</v>
      </c>
      <c r="G5" s="13"/>
      <c r="H5" s="38">
        <v>85000</v>
      </c>
      <c r="I5" s="11"/>
      <c r="J5" s="34"/>
      <c r="K5" s="23"/>
      <c r="L5" s="27">
        <f>SUM(J5/194732)</f>
        <v>0</v>
      </c>
      <c r="M5" s="11"/>
    </row>
    <row r="6" spans="1:13" ht="15.75" x14ac:dyDescent="0.25">
      <c r="A6" s="1"/>
      <c r="B6" s="11" t="s">
        <v>17</v>
      </c>
      <c r="C6" s="11"/>
      <c r="D6" s="14">
        <v>40000</v>
      </c>
      <c r="E6" s="13"/>
      <c r="F6" s="14">
        <v>50000</v>
      </c>
      <c r="G6" s="13"/>
      <c r="H6" s="14">
        <v>46000</v>
      </c>
      <c r="I6" s="13"/>
      <c r="J6" s="35"/>
      <c r="K6" s="23"/>
      <c r="L6" s="27">
        <f t="shared" ref="L6:L23" si="0">SUM(J6/194732)</f>
        <v>0</v>
      </c>
      <c r="M6" s="11"/>
    </row>
    <row r="7" spans="1:13" ht="15.75" x14ac:dyDescent="0.25">
      <c r="A7" s="1"/>
      <c r="B7" s="17" t="s">
        <v>3</v>
      </c>
      <c r="C7" s="17"/>
      <c r="D7" s="20">
        <f>SUM(D5:D6)</f>
        <v>104000</v>
      </c>
      <c r="E7" s="21"/>
      <c r="F7" s="20">
        <f>SUM(F5:F6)</f>
        <v>120000</v>
      </c>
      <c r="G7" s="20">
        <f>SUM(G5:G6)</f>
        <v>0</v>
      </c>
      <c r="H7" s="20">
        <v>131000</v>
      </c>
      <c r="I7" s="20">
        <f t="shared" ref="I7" si="1">SUM(I5:I6)</f>
        <v>0</v>
      </c>
      <c r="J7" s="36">
        <f>SUM(J5:J6)</f>
        <v>0</v>
      </c>
      <c r="K7" s="24"/>
      <c r="L7" s="27">
        <f t="shared" si="0"/>
        <v>0</v>
      </c>
      <c r="M7" s="11"/>
    </row>
    <row r="8" spans="1:13" ht="15.75" x14ac:dyDescent="0.25">
      <c r="A8" s="1"/>
      <c r="B8" s="11"/>
      <c r="C8" s="11"/>
      <c r="D8" s="15"/>
      <c r="E8" s="13"/>
      <c r="F8" s="15"/>
      <c r="G8" s="13"/>
      <c r="H8" s="15"/>
      <c r="I8" s="13"/>
      <c r="J8" s="35"/>
      <c r="K8" s="23"/>
      <c r="L8" s="27"/>
      <c r="M8" s="11"/>
    </row>
    <row r="9" spans="1:13" ht="15.75" x14ac:dyDescent="0.25">
      <c r="A9" s="1"/>
      <c r="B9" s="11" t="s">
        <v>4</v>
      </c>
      <c r="C9" s="11"/>
      <c r="D9" s="15">
        <v>5000</v>
      </c>
      <c r="E9" s="13"/>
      <c r="F9" s="15">
        <v>5000</v>
      </c>
      <c r="G9" s="13"/>
      <c r="H9" s="15">
        <v>2500</v>
      </c>
      <c r="I9" s="13"/>
      <c r="J9" s="35"/>
      <c r="K9" s="23"/>
      <c r="L9" s="27">
        <f t="shared" si="0"/>
        <v>0</v>
      </c>
      <c r="M9" s="11"/>
    </row>
    <row r="10" spans="1:13" ht="15.75" x14ac:dyDescent="0.25">
      <c r="A10" s="1"/>
      <c r="B10" s="11" t="s">
        <v>5</v>
      </c>
      <c r="C10" s="11"/>
      <c r="D10" s="15">
        <v>0</v>
      </c>
      <c r="E10" s="13"/>
      <c r="F10" s="15">
        <v>0</v>
      </c>
      <c r="G10" s="13"/>
      <c r="H10" s="15" t="s">
        <v>27</v>
      </c>
      <c r="I10" s="13"/>
      <c r="J10" s="35"/>
      <c r="K10" s="23"/>
      <c r="L10" s="27">
        <f t="shared" si="0"/>
        <v>0</v>
      </c>
      <c r="M10" s="11"/>
    </row>
    <row r="11" spans="1:13" ht="15.75" x14ac:dyDescent="0.25">
      <c r="A11" s="1"/>
      <c r="B11" s="11" t="s">
        <v>6</v>
      </c>
      <c r="C11" s="11"/>
      <c r="D11" s="15">
        <v>7600</v>
      </c>
      <c r="E11" s="13"/>
      <c r="F11" s="15">
        <v>5000</v>
      </c>
      <c r="G11" s="13"/>
      <c r="H11" s="15">
        <v>6600</v>
      </c>
      <c r="I11" s="13"/>
      <c r="J11" s="35"/>
      <c r="K11" s="23"/>
      <c r="L11" s="27">
        <f t="shared" si="0"/>
        <v>0</v>
      </c>
      <c r="M11" s="11"/>
    </row>
    <row r="12" spans="1:13" ht="15.75" x14ac:dyDescent="0.25">
      <c r="A12" s="1"/>
      <c r="B12" s="11" t="s">
        <v>7</v>
      </c>
      <c r="C12" s="11"/>
      <c r="D12" s="15">
        <v>6000</v>
      </c>
      <c r="E12" s="13"/>
      <c r="F12" s="15">
        <v>10000</v>
      </c>
      <c r="G12" s="13"/>
      <c r="H12" s="15">
        <v>8000</v>
      </c>
      <c r="I12" s="13"/>
      <c r="J12" s="35"/>
      <c r="K12" s="23"/>
      <c r="L12" s="27">
        <f t="shared" si="0"/>
        <v>0</v>
      </c>
      <c r="M12" s="11"/>
    </row>
    <row r="13" spans="1:13" ht="15.75" x14ac:dyDescent="0.25">
      <c r="A13" s="1"/>
      <c r="B13" s="11" t="s">
        <v>8</v>
      </c>
      <c r="C13" s="11"/>
      <c r="D13" s="15">
        <v>0</v>
      </c>
      <c r="E13" s="13"/>
      <c r="F13" s="15">
        <v>0</v>
      </c>
      <c r="G13" s="13"/>
      <c r="H13" s="15" t="s">
        <v>27</v>
      </c>
      <c r="I13" s="13"/>
      <c r="J13" s="35"/>
      <c r="K13" s="23"/>
      <c r="L13" s="27">
        <f t="shared" si="0"/>
        <v>0</v>
      </c>
      <c r="M13" s="11"/>
    </row>
    <row r="14" spans="1:13" ht="15.75" x14ac:dyDescent="0.25">
      <c r="A14" s="1"/>
      <c r="B14" s="11" t="s">
        <v>9</v>
      </c>
      <c r="C14" s="11"/>
      <c r="D14" s="15">
        <v>36000</v>
      </c>
      <c r="E14" s="13"/>
      <c r="F14" s="15">
        <v>34705</v>
      </c>
      <c r="G14" s="13"/>
      <c r="H14" s="15">
        <v>37900</v>
      </c>
      <c r="I14" s="13"/>
      <c r="J14" s="35"/>
      <c r="K14" s="23"/>
      <c r="L14" s="27">
        <f t="shared" si="0"/>
        <v>0</v>
      </c>
      <c r="M14" s="11"/>
    </row>
    <row r="15" spans="1:13" ht="15.75" x14ac:dyDescent="0.25">
      <c r="A15" s="1"/>
      <c r="B15" s="11" t="s">
        <v>19</v>
      </c>
      <c r="C15" s="11"/>
      <c r="D15" s="15"/>
      <c r="E15" s="13"/>
      <c r="F15" s="15">
        <v>5000</v>
      </c>
      <c r="G15" s="13"/>
      <c r="H15" s="15">
        <v>5000</v>
      </c>
      <c r="I15" s="13"/>
      <c r="J15" s="35"/>
      <c r="K15" s="23"/>
      <c r="L15" s="27">
        <f t="shared" si="0"/>
        <v>0</v>
      </c>
      <c r="M15" s="11"/>
    </row>
    <row r="16" spans="1:13" ht="15.75" x14ac:dyDescent="0.25">
      <c r="A16" s="1"/>
      <c r="B16" s="11" t="s">
        <v>10</v>
      </c>
      <c r="C16" s="11"/>
      <c r="D16" s="15">
        <v>4200</v>
      </c>
      <c r="E16" s="13"/>
      <c r="F16" s="15">
        <v>0</v>
      </c>
      <c r="G16" s="13"/>
      <c r="H16" s="15">
        <v>5000</v>
      </c>
      <c r="I16" s="13"/>
      <c r="J16" s="35"/>
      <c r="K16" s="23"/>
      <c r="L16" s="27">
        <f t="shared" si="0"/>
        <v>0</v>
      </c>
      <c r="M16" s="11"/>
    </row>
    <row r="17" spans="1:13" ht="15.75" x14ac:dyDescent="0.25">
      <c r="A17" s="1"/>
      <c r="B17" s="11" t="s">
        <v>16</v>
      </c>
      <c r="C17" s="11"/>
      <c r="D17" s="15">
        <v>4000</v>
      </c>
      <c r="E17" s="13"/>
      <c r="F17" s="15">
        <v>5000</v>
      </c>
      <c r="G17" s="13"/>
      <c r="H17" s="15">
        <v>7000</v>
      </c>
      <c r="I17" s="13"/>
      <c r="J17" s="35"/>
      <c r="K17" s="23"/>
      <c r="L17" s="27">
        <f t="shared" si="0"/>
        <v>0</v>
      </c>
      <c r="M17" s="11"/>
    </row>
    <row r="18" spans="1:13" ht="15.75" x14ac:dyDescent="0.25">
      <c r="A18" s="1"/>
      <c r="B18" s="11" t="s">
        <v>18</v>
      </c>
      <c r="C18" s="11"/>
      <c r="D18" s="15"/>
      <c r="E18" s="13"/>
      <c r="F18" s="29">
        <v>5000</v>
      </c>
      <c r="G18" s="13"/>
      <c r="H18" s="15" t="s">
        <v>27</v>
      </c>
      <c r="I18" s="13"/>
      <c r="J18" s="35"/>
      <c r="K18" s="23"/>
      <c r="L18" s="27">
        <f t="shared" si="0"/>
        <v>0</v>
      </c>
      <c r="M18" s="11"/>
    </row>
    <row r="19" spans="1:13" ht="15.75" x14ac:dyDescent="0.25">
      <c r="A19" s="1"/>
      <c r="B19" s="11" t="s">
        <v>11</v>
      </c>
      <c r="C19" s="11"/>
      <c r="D19" s="14">
        <v>4200</v>
      </c>
      <c r="E19" s="13"/>
      <c r="F19" s="14">
        <v>0</v>
      </c>
      <c r="G19" s="13"/>
      <c r="H19" s="14" t="s">
        <v>27</v>
      </c>
      <c r="I19" s="13"/>
      <c r="J19" s="35"/>
      <c r="K19" s="23"/>
      <c r="L19" s="27">
        <f t="shared" si="0"/>
        <v>0</v>
      </c>
      <c r="M19" s="11"/>
    </row>
    <row r="20" spans="1:13" ht="15.75" x14ac:dyDescent="0.25">
      <c r="A20" s="1"/>
      <c r="B20" s="17" t="s">
        <v>12</v>
      </c>
      <c r="C20" s="17"/>
      <c r="D20" s="20">
        <f>SUM(D9:D19)</f>
        <v>67000</v>
      </c>
      <c r="E20" s="21"/>
      <c r="F20" s="20">
        <f>SUM(F9:F19)</f>
        <v>69705</v>
      </c>
      <c r="G20" s="22"/>
      <c r="H20" s="20">
        <v>72000</v>
      </c>
      <c r="I20" s="20">
        <f>SUM(I9:I19)</f>
        <v>0</v>
      </c>
      <c r="J20" s="36">
        <f>SUM(J9:J19)</f>
        <v>0</v>
      </c>
      <c r="K20" s="24"/>
      <c r="L20" s="27">
        <f t="shared" si="0"/>
        <v>0</v>
      </c>
      <c r="M20" s="11"/>
    </row>
    <row r="21" spans="1:13" ht="15.75" x14ac:dyDescent="0.25">
      <c r="A21" s="1"/>
      <c r="B21" s="11"/>
      <c r="C21" s="11"/>
      <c r="D21" s="15"/>
      <c r="E21" s="13"/>
      <c r="F21" s="15"/>
      <c r="G21" s="13"/>
      <c r="H21" s="15"/>
      <c r="I21" s="13"/>
      <c r="J21" s="35"/>
      <c r="K21" s="23"/>
      <c r="L21" s="27"/>
      <c r="M21" s="11"/>
    </row>
    <row r="22" spans="1:13" ht="15.75" x14ac:dyDescent="0.25">
      <c r="A22" s="1"/>
      <c r="B22" s="11" t="s">
        <v>13</v>
      </c>
      <c r="C22" s="11"/>
      <c r="D22" s="15">
        <v>10982</v>
      </c>
      <c r="E22" s="13"/>
      <c r="F22" s="15">
        <v>10027</v>
      </c>
      <c r="G22" s="13"/>
      <c r="H22" s="15"/>
      <c r="I22" s="13"/>
      <c r="J22" s="35"/>
      <c r="K22" s="23"/>
      <c r="L22" s="27">
        <f t="shared" si="0"/>
        <v>0</v>
      </c>
      <c r="M22" s="11"/>
    </row>
    <row r="23" spans="1:13" ht="15.75" x14ac:dyDescent="0.25">
      <c r="A23" s="1"/>
      <c r="B23" s="11" t="s">
        <v>14</v>
      </c>
      <c r="C23" s="11"/>
      <c r="D23" s="14">
        <v>8000</v>
      </c>
      <c r="E23" s="13"/>
      <c r="F23" s="14">
        <v>3000</v>
      </c>
      <c r="G23" s="13"/>
      <c r="H23" s="14" t="s">
        <v>27</v>
      </c>
      <c r="I23" s="13"/>
      <c r="J23" s="35"/>
      <c r="K23" s="23"/>
      <c r="L23" s="27">
        <f t="shared" si="0"/>
        <v>0</v>
      </c>
      <c r="M23" s="11"/>
    </row>
    <row r="24" spans="1:13" ht="16.5" thickBot="1" x14ac:dyDescent="0.3">
      <c r="A24" s="16"/>
      <c r="B24" s="17" t="s">
        <v>0</v>
      </c>
      <c r="C24" s="17"/>
      <c r="D24" s="18">
        <f>D7+D20+D22+D23</f>
        <v>189982</v>
      </c>
      <c r="E24" s="19"/>
      <c r="F24" s="18">
        <f>F7+F20+F22+F23</f>
        <v>202732</v>
      </c>
      <c r="G24" s="19"/>
      <c r="H24" s="39">
        <v>203000</v>
      </c>
      <c r="I24" s="19"/>
      <c r="J24" s="18">
        <f>J7+J20+J22+J23</f>
        <v>0</v>
      </c>
      <c r="K24" s="25"/>
      <c r="L24" s="28">
        <v>1</v>
      </c>
      <c r="M24" s="17"/>
    </row>
    <row r="25" spans="1:13" s="33" customFormat="1" ht="16.5" thickTop="1" x14ac:dyDescent="0.25">
      <c r="B25" s="33" t="s">
        <v>25</v>
      </c>
      <c r="F25" s="33" t="s">
        <v>26</v>
      </c>
      <c r="H25" s="32"/>
      <c r="I25" s="26">
        <v>194732</v>
      </c>
      <c r="J25" s="30"/>
    </row>
    <row r="26" spans="1:13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</sheetData>
  <mergeCells count="1">
    <mergeCell ref="B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Cynthia</dc:creator>
  <cp:lastModifiedBy>Thompson, Cynthia</cp:lastModifiedBy>
  <cp:lastPrinted>2018-05-04T20:35:54Z</cp:lastPrinted>
  <dcterms:created xsi:type="dcterms:W3CDTF">2015-05-04T16:11:08Z</dcterms:created>
  <dcterms:modified xsi:type="dcterms:W3CDTF">2019-04-25T17:25:05Z</dcterms:modified>
</cp:coreProperties>
</file>